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8190" activeTab="0"/>
  </bookViews>
  <sheets>
    <sheet name="โครงการส่งน้ำพนมทวน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1">'คำอธิบาย'!$A:$F</definedName>
    <definedName name="_xlnm.Print_Titles" localSheetId="0">'โครงการส่งน้ำพนมทวน'!$1:$6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fullCalcOnLoad="1"/>
</workbook>
</file>

<file path=xl/sharedStrings.xml><?xml version="1.0" encoding="utf-8"?>
<sst xmlns="http://schemas.openxmlformats.org/spreadsheetml/2006/main" count="5831" uniqueCount="891">
  <si>
    <t>ข้อมูลโครงการชลประทาน</t>
  </si>
  <si>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</si>
  <si>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</si>
  <si>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</si>
  <si>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</si>
  <si>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</si>
  <si>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</si>
  <si>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</si>
  <si>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</si>
  <si>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</si>
  <si>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</si>
  <si>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</si>
  <si>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</si>
  <si>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</si>
  <si>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</si>
  <si>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</si>
  <si>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</si>
  <si>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</si>
  <si>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</si>
  <si>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</si>
  <si>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</si>
  <si>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</si>
  <si>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</si>
  <si>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</si>
  <si>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</si>
  <si>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</si>
  <si>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</si>
  <si>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</si>
  <si>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</si>
  <si>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</si>
  <si>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</si>
  <si>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</si>
  <si>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</si>
  <si>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</si>
  <si>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</si>
  <si>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</si>
  <si>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</si>
  <si>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</si>
  <si>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</si>
  <si>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</si>
  <si>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</si>
  <si>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</si>
  <si>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</si>
  <si>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</si>
  <si>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</si>
  <si>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</si>
  <si>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</si>
  <si>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</si>
  <si>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</si>
  <si>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</si>
  <si>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</si>
  <si>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</si>
  <si>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</si>
  <si>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</si>
  <si>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</si>
  <si>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</si>
  <si>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</si>
  <si>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</si>
  <si>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</si>
  <si>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</si>
  <si>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</si>
  <si>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</si>
  <si>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</si>
  <si>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</si>
  <si>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</si>
  <si>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</si>
  <si>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</si>
  <si>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</si>
  <si>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</si>
  <si>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</si>
  <si>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</si>
  <si>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</si>
  <si>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</si>
  <si>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</si>
  <si>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</si>
  <si>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</si>
  <si>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</si>
  <si>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</si>
  <si>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</si>
  <si>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</si>
  <si>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</si>
  <si>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</si>
  <si>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</si>
  <si>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</si>
  <si>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</si>
  <si>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</si>
  <si>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</si>
  <si>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</si>
  <si>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</si>
  <si>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</si>
  <si>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</si>
  <si>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</si>
  <si>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</si>
  <si>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</si>
  <si>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</si>
  <si>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</si>
  <si>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</si>
  <si>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</si>
  <si>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</si>
  <si>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</si>
  <si>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</si>
  <si>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</si>
  <si>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</si>
  <si>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</si>
  <si>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</si>
  <si>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</si>
  <si>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</si>
  <si>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</si>
  <si>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</si>
  <si>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</si>
  <si>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</si>
  <si>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</si>
  <si>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</si>
  <si>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</si>
  <si>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</si>
  <si>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</si>
  <si>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</si>
  <si>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</si>
  <si>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</si>
  <si>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</si>
  <si>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</si>
  <si>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</si>
  <si>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</si>
  <si>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</si>
  <si>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</si>
  <si>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</si>
  <si>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</si>
  <si>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</si>
  <si>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</si>
  <si>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</si>
  <si>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</si>
  <si>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</si>
  <si>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</si>
  <si>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</si>
  <si>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</si>
  <si>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</si>
  <si>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</si>
  <si>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</si>
  <si>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</si>
  <si>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</si>
  <si>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</si>
  <si>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</si>
  <si>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</si>
  <si>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</si>
  <si>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</si>
  <si>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</si>
  <si>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</si>
  <si>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</si>
  <si>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</si>
  <si>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</si>
  <si>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</si>
  <si>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</si>
  <si>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</si>
  <si>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</si>
  <si>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</si>
  <si>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</si>
  <si>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</si>
  <si>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</si>
  <si>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</si>
  <si>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</si>
  <si>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</si>
  <si>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</si>
  <si>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</si>
  <si>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</si>
  <si>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</si>
  <si>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</si>
  <si>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</si>
  <si>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</si>
  <si>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</si>
  <si>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</si>
  <si>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</si>
  <si>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</si>
  <si>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</si>
  <si>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</si>
  <si>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</si>
  <si>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</si>
  <si>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</si>
  <si>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</si>
  <si>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</si>
  <si>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</si>
  <si>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</si>
  <si>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</si>
  <si>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</si>
  <si>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</si>
  <si>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</si>
  <si>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</si>
  <si>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</si>
  <si>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</si>
  <si>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</si>
  <si>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</si>
  <si>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</si>
  <si>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</si>
  <si>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</si>
  <si>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</si>
  <si>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</si>
  <si>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</si>
  <si>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</si>
  <si>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</si>
  <si>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</si>
  <si>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</si>
  <si>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</si>
  <si>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</si>
  <si>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</si>
  <si>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</si>
  <si>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</si>
  <si>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</si>
  <si>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</si>
  <si>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</si>
  <si>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</si>
  <si>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</si>
  <si>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</si>
  <si>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</si>
  <si>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</si>
  <si>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</si>
  <si>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</si>
  <si>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</si>
  <si>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</si>
  <si>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</si>
  <si>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</si>
  <si>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</si>
  <si>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</si>
  <si>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</si>
  <si>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</si>
  <si>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</si>
  <si>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</si>
  <si>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</si>
  <si>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</si>
  <si>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</si>
  <si>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</si>
  <si>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</si>
  <si>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</si>
  <si>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</si>
  <si>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</si>
  <si>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</si>
  <si>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</si>
  <si>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</si>
  <si>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</si>
  <si>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</si>
  <si>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</si>
  <si>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</si>
  <si>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</si>
  <si>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</si>
  <si>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</si>
  <si>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</si>
  <si>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</si>
  <si>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</si>
  <si>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</si>
  <si>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</si>
  <si>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</si>
  <si>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</si>
  <si>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</si>
  <si>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</si>
  <si>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</si>
  <si>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</si>
  <si>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</si>
  <si>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</si>
  <si>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</si>
  <si>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</si>
  <si>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</si>
  <si>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</si>
  <si>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</si>
  <si>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</si>
  <si>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สำนักชลประทานที่  13</t>
  </si>
  <si>
    <t>โครงการส่งน้ำ</t>
  </si>
  <si>
    <t>และบำรุงรักษา</t>
  </si>
  <si>
    <t>พนมทวน</t>
  </si>
  <si>
    <t>ม่วงชุม</t>
  </si>
  <si>
    <t>ท่าม่วง</t>
  </si>
  <si>
    <t>กายจนบุรี</t>
  </si>
  <si>
    <t>568100E</t>
  </si>
  <si>
    <t>1545900N</t>
  </si>
  <si>
    <t>ท่าจีน</t>
  </si>
  <si>
    <t>ใหญ่</t>
  </si>
  <si>
    <t>-</t>
  </si>
  <si>
    <t>ปตร. 1L</t>
  </si>
  <si>
    <t>บานระบาย</t>
  </si>
  <si>
    <t>1 ซ้าย</t>
  </si>
  <si>
    <t>2 ซ้าย</t>
  </si>
  <si>
    <t>C</t>
  </si>
  <si>
    <t>CA</t>
  </si>
  <si>
    <t>0+000</t>
  </si>
  <si>
    <t>57+800</t>
  </si>
  <si>
    <t>21+800</t>
  </si>
  <si>
    <t>1:10,000</t>
  </si>
  <si>
    <t>1:2</t>
  </si>
  <si>
    <t>--</t>
  </si>
  <si>
    <t>ปตร. 2L</t>
  </si>
  <si>
    <t>1 ช้าย</t>
  </si>
  <si>
    <t>FEEDER CANAL</t>
  </si>
  <si>
    <t>LMC</t>
  </si>
  <si>
    <t>1 ขวา - 1 ซ้าย</t>
  </si>
  <si>
    <t>2 ขวา - 1 ซ้าย</t>
  </si>
  <si>
    <t>3 ขวา - 1 ซ้าย</t>
  </si>
  <si>
    <t>4 ขวา - 1 ซ้าย</t>
  </si>
  <si>
    <t>5 ขวา - 1 ซ้าย</t>
  </si>
  <si>
    <t>6 ขวา - 1 ซ้าย</t>
  </si>
  <si>
    <t>7 ขวา - 1 ซ้าย</t>
  </si>
  <si>
    <t>8 ขวา - 1 ซ้าย</t>
  </si>
  <si>
    <t>9 ขวา - 1 ซ้าย</t>
  </si>
  <si>
    <t>10 ขวา - 1 ซ้าย</t>
  </si>
  <si>
    <t>11 ขวา - 1 ซ้าย</t>
  </si>
  <si>
    <t>12 ขวา - 1 ซ้าย</t>
  </si>
  <si>
    <t>1 ซ้าย - 2 ซ้าย</t>
  </si>
  <si>
    <t>2 ซ้าย - 2 ซ้าย</t>
  </si>
  <si>
    <t>3 ซ้าย - 2 ซ้าย</t>
  </si>
  <si>
    <t>4 ซ้าย - 2 ซ้าย</t>
  </si>
  <si>
    <t>1 ขวา - 2 ซ้าย</t>
  </si>
  <si>
    <t>2 ขวา - 2 ซ้าย</t>
  </si>
  <si>
    <t>2 ขวา - 2 ขวา - 2 ซ้าย</t>
  </si>
  <si>
    <t>1 ขวา - 2 ขวา - 2 ขวา - 2 ซ้าย</t>
  </si>
  <si>
    <t>5 ขวา - 2 ขวา - 2 ซ้าย</t>
  </si>
  <si>
    <t>3 ขวา - 2 ขวา - 2 ซ้าย</t>
  </si>
  <si>
    <t>2 ซ้าย - 3 ขวา - 2 ขวา - 2 ซ้าย</t>
  </si>
  <si>
    <t>4 ขวา - 2 ขวา - 2 ซ้าย</t>
  </si>
  <si>
    <t>1 ขวา - 4 ขวา - 2 ขวา - 2 ซ้าย</t>
  </si>
  <si>
    <t>2 ขวา - 4 ขวา - 2 ขวา - 2 ซ้าย</t>
  </si>
  <si>
    <t>3 ขวา - 4 ขวา - 2 ขวา - 2 ซ้าย</t>
  </si>
  <si>
    <t>1 ซ้าย - 4 ขวา - 2 ขวา - 2 ซ้าย</t>
  </si>
  <si>
    <t>2 ซ้าย - 4 ขวา - 2 ขวา - 2 ซ้าย</t>
  </si>
  <si>
    <t>3 ขวา - 2 ซ้าย</t>
  </si>
  <si>
    <t>4 ขวา - 2 ซ้าย</t>
  </si>
  <si>
    <t>5 ขวา - 2 ซ้าย</t>
  </si>
  <si>
    <t>6 ขวา - 2 ซ้าย</t>
  </si>
  <si>
    <t>1 ขวา - 3 ซ้าย - 2 ซ้าย</t>
  </si>
  <si>
    <t>1 ซ้าย - 3 ขวา - 2 ขวา - 2 ซ้าย</t>
  </si>
  <si>
    <t>1 ซ้าย - 6 ขวา - 2 ซ้ าย</t>
  </si>
  <si>
    <t>9+714.111</t>
  </si>
  <si>
    <t>2+500</t>
  </si>
  <si>
    <t>2+550</t>
  </si>
  <si>
    <t>9+300</t>
  </si>
  <si>
    <t>2+440</t>
  </si>
  <si>
    <t>2+450</t>
  </si>
  <si>
    <t>3+900</t>
  </si>
  <si>
    <t>5+300</t>
  </si>
  <si>
    <t>5+187.596</t>
  </si>
  <si>
    <t>4+660</t>
  </si>
  <si>
    <t>3+560</t>
  </si>
  <si>
    <t>6+320</t>
  </si>
  <si>
    <t>5+597</t>
  </si>
  <si>
    <t>7+552</t>
  </si>
  <si>
    <t>10+005.680</t>
  </si>
  <si>
    <t>6+032</t>
  </si>
  <si>
    <t>13+000</t>
  </si>
  <si>
    <t>17+343</t>
  </si>
  <si>
    <t>10+985</t>
  </si>
  <si>
    <t>2+344.203</t>
  </si>
  <si>
    <t>2+526.598</t>
  </si>
  <si>
    <t>4+816.137</t>
  </si>
  <si>
    <t>3+340</t>
  </si>
  <si>
    <t>2+363</t>
  </si>
  <si>
    <t>19+610.771</t>
  </si>
  <si>
    <t>2+960</t>
  </si>
  <si>
    <t>6+570.777</t>
  </si>
  <si>
    <t>3+800</t>
  </si>
  <si>
    <t>14+683.622</t>
  </si>
  <si>
    <t>4+520.483</t>
  </si>
  <si>
    <t>2+866.518</t>
  </si>
  <si>
    <t>15+540</t>
  </si>
  <si>
    <t>2+615.843</t>
  </si>
  <si>
    <t>8+126</t>
  </si>
  <si>
    <t>1+312</t>
  </si>
  <si>
    <t>1+510</t>
  </si>
  <si>
    <t>3+077</t>
  </si>
  <si>
    <t>10+000</t>
  </si>
  <si>
    <t>ร. 2 ขวา จรเข้สามพัน</t>
  </si>
  <si>
    <t>ร. 3 ขวา จรเข้สามพัน</t>
  </si>
  <si>
    <t>ร. 4ขวา จรเข้สามพัน</t>
  </si>
  <si>
    <t>ร. 5 ขวา จรเข้สามพัน</t>
  </si>
  <si>
    <t>ร.4ซ้าย จรเข้สามพัน</t>
  </si>
  <si>
    <t>ร. 5 ซ้าย จนเข้สามพัน</t>
  </si>
  <si>
    <t>ร. 1 ซ้าย - 5 ซ้าย จรเข้สามพัน</t>
  </si>
  <si>
    <t>ร.1ขวา - 5 ซ้าย จรเข้สามพัน</t>
  </si>
  <si>
    <t>ร.6 ซ้าย จรเข้สามพัน</t>
  </si>
  <si>
    <t>ร. 1 ซ้าย - 6 ซ้าย จรเข้สามพัน</t>
  </si>
  <si>
    <t>ร. 7 ซ้าย  จรเข้สามพัน</t>
  </si>
  <si>
    <t>ร. 8 ซ้าย จรเข้สามพัน</t>
  </si>
  <si>
    <t>ร. 9 ซ้าย จรเข้สามพัน</t>
  </si>
  <si>
    <t>ร.9 A ซ้าย จรเข้สามพัน</t>
  </si>
  <si>
    <t>ร.9B ซ้าย จรเข้สามพัน</t>
  </si>
  <si>
    <t>ร.9C ซ้าย  จรเข้สามพัน</t>
  </si>
  <si>
    <t>ADDITIONAL PARALLEL DRIAN OF IL</t>
  </si>
  <si>
    <t>COLLECTOR DRAIN OF D9AL</t>
  </si>
  <si>
    <t>ร. 4 ซ้าย  ท่าสาร - บางปลา</t>
  </si>
  <si>
    <t>ร. 4 A ซ้าย  ท่าสาร - บางปลา</t>
  </si>
  <si>
    <t>ร.1 ซ้าย - 4 ซ้าย ท่าสาร - บางปลา</t>
  </si>
  <si>
    <t>ร. 2 ซ้าย - 4 ซ้าย ท่าสาร - บางปลา</t>
  </si>
  <si>
    <t>ร. 1 ซ้าย - 2 ซ้าย - 4 ซ้าย ท่าสาร - บางปลา</t>
  </si>
  <si>
    <t xml:space="preserve">ร. 1 ซ้าย - 1 ซ้าย - 2ซ้าย - 4 ซ้าย ท่าสาร - บางปลา </t>
  </si>
  <si>
    <t>ร. 5 ซ้าย ท่าสาร-บางปลา</t>
  </si>
  <si>
    <t>ร.7 ซ้าย ท่าสาร-บางปลา</t>
  </si>
  <si>
    <t xml:space="preserve">ร. 6 ซ้าย ท่าสาร - บางปลา </t>
  </si>
  <si>
    <t>ร. 1 ขวา  - 7 ซ้าย ท่าสาร - บางปลา</t>
  </si>
  <si>
    <t>ร.8 ซ้าย ท่าสาร - บางปลา</t>
  </si>
  <si>
    <t>ร.9 ซ้าย ท่าสาร - บางปลา</t>
  </si>
  <si>
    <t>ร.1 ซ้าย - 9 ซ้าย ท่าสาร - บางปลา</t>
  </si>
  <si>
    <t>ร.10 ซ้าย ท่าสาร - บางปลา</t>
  </si>
  <si>
    <t>ร. 1 ซ้าย - 10 ซ้าย ท่าสาร- บางปลา</t>
  </si>
  <si>
    <t>ร.2 ซ้าย - 10 ซ้าย ท่าสาร - บางปลา</t>
  </si>
  <si>
    <t>คลองผันน้ำ จากเขื่อนแม่กลอง</t>
  </si>
  <si>
    <t>ร. 1 ซ้าย - 1 ซ้าย - 5 ซ้าย จรเข้สามพัน</t>
  </si>
  <si>
    <t>ร.1 ซ้าย - 9 B ซ้าย  จรเข้สามพัน</t>
  </si>
  <si>
    <t>ร.1 ขวา - 8 ซ้าย ท่าสาร- บางปลา</t>
  </si>
  <si>
    <t>41+795</t>
  </si>
  <si>
    <t>27+177</t>
  </si>
  <si>
    <t>43+160</t>
  </si>
  <si>
    <t>73+548</t>
  </si>
  <si>
    <t>6+015</t>
  </si>
  <si>
    <t>3+056</t>
  </si>
  <si>
    <t>6+790</t>
  </si>
  <si>
    <t>9+999.881</t>
  </si>
  <si>
    <t>4+176</t>
  </si>
  <si>
    <t>8+807</t>
  </si>
  <si>
    <t>1+887</t>
  </si>
  <si>
    <t>0+550</t>
  </si>
  <si>
    <t>3+242</t>
  </si>
  <si>
    <t>0+664</t>
  </si>
  <si>
    <t>1+535</t>
  </si>
  <si>
    <t>2+770</t>
  </si>
  <si>
    <t>4+615</t>
  </si>
  <si>
    <t>5+607.483</t>
  </si>
  <si>
    <t>6+918.467</t>
  </si>
  <si>
    <t>5+955.437</t>
  </si>
  <si>
    <t>3+024.244</t>
  </si>
  <si>
    <t>0+950</t>
  </si>
  <si>
    <t>49+952.634</t>
  </si>
  <si>
    <t>7+000</t>
  </si>
  <si>
    <t>2+468.939</t>
  </si>
  <si>
    <t>5+500</t>
  </si>
  <si>
    <t>3+059</t>
  </si>
  <si>
    <t>3+594.832</t>
  </si>
  <si>
    <t>2+573+414</t>
  </si>
  <si>
    <t>2+245.026</t>
  </si>
  <si>
    <t>7+500</t>
  </si>
  <si>
    <t>4+656.138</t>
  </si>
  <si>
    <t>9+500</t>
  </si>
  <si>
    <t>10+756</t>
  </si>
  <si>
    <t>32+500</t>
  </si>
  <si>
    <t>16.375.539</t>
  </si>
  <si>
    <t>2+074.097</t>
  </si>
  <si>
    <t>8+580</t>
  </si>
  <si>
    <t>1+651</t>
  </si>
  <si>
    <t>1+054</t>
  </si>
  <si>
    <t>5+543.325</t>
  </si>
  <si>
    <t>ร.1 ขวา-1ซ้าย - 1ซ้าย - 2 ซ้าย - 4 ซ้าย ท่าสาร - บางปลา</t>
  </si>
  <si>
    <t>3.023</t>
  </si>
  <si>
    <t>5.039</t>
  </si>
  <si>
    <t>0.599</t>
  </si>
  <si>
    <t>1:1.5</t>
  </si>
  <si>
    <t>1.5</t>
  </si>
  <si>
    <t>0.4</t>
  </si>
  <si>
    <t>0.014</t>
  </si>
  <si>
    <t>0.796</t>
  </si>
  <si>
    <t>0.05</t>
  </si>
  <si>
    <t>2.00</t>
  </si>
  <si>
    <t>6.00</t>
  </si>
  <si>
    <t>20.00</t>
  </si>
  <si>
    <t>25.00</t>
  </si>
  <si>
    <t>0.841</t>
  </si>
  <si>
    <t>1.933</t>
  </si>
  <si>
    <t>0.435</t>
  </si>
  <si>
    <t>1.00</t>
  </si>
  <si>
    <t>0.85</t>
  </si>
  <si>
    <t>0.475</t>
  </si>
  <si>
    <t>0.643</t>
  </si>
  <si>
    <t>1.593</t>
  </si>
  <si>
    <t>0.407</t>
  </si>
  <si>
    <t>0.75</t>
  </si>
  <si>
    <t>0.430</t>
  </si>
  <si>
    <t>2.186</t>
  </si>
  <si>
    <t>3.959</t>
  </si>
  <si>
    <t>0.552</t>
  </si>
  <si>
    <t>1.20</t>
  </si>
  <si>
    <t>0.679</t>
  </si>
  <si>
    <t>1.188</t>
  </si>
  <si>
    <t>2.499</t>
  </si>
  <si>
    <t>0.542</t>
  </si>
  <si>
    <t>0.874</t>
  </si>
  <si>
    <t>0.394</t>
  </si>
  <si>
    <t>2.219</t>
  </si>
  <si>
    <t>0.60</t>
  </si>
  <si>
    <t>0.35</t>
  </si>
  <si>
    <t>0.212</t>
  </si>
  <si>
    <t>15.00</t>
  </si>
  <si>
    <t>0.808</t>
  </si>
  <si>
    <t>0.480</t>
  </si>
  <si>
    <t>1.684</t>
  </si>
  <si>
    <t>1:200</t>
  </si>
  <si>
    <t>0.40</t>
  </si>
  <si>
    <t>0.016</t>
  </si>
  <si>
    <t>0.235</t>
  </si>
  <si>
    <t>1.317</t>
  </si>
  <si>
    <t>2.304</t>
  </si>
  <si>
    <t>0.572</t>
  </si>
  <si>
    <t>1:5,000</t>
  </si>
  <si>
    <t>0.95</t>
  </si>
  <si>
    <t>0.520</t>
  </si>
  <si>
    <t>1.632</t>
  </si>
  <si>
    <t>2.704</t>
  </si>
  <si>
    <t>0.604</t>
  </si>
  <si>
    <t>1.05</t>
  </si>
  <si>
    <t>0.564</t>
  </si>
  <si>
    <t>1.058</t>
  </si>
  <si>
    <t>2.541</t>
  </si>
  <si>
    <t>0.416</t>
  </si>
  <si>
    <t>1.25</t>
  </si>
  <si>
    <t>0.544</t>
  </si>
  <si>
    <t>3.50</t>
  </si>
  <si>
    <t>8.00</t>
  </si>
  <si>
    <t>4.00</t>
  </si>
  <si>
    <t>2.261</t>
  </si>
  <si>
    <t>4.485</t>
  </si>
  <si>
    <t>0.504</t>
  </si>
  <si>
    <t>1.50</t>
  </si>
  <si>
    <t>1.30</t>
  </si>
  <si>
    <t>0.724</t>
  </si>
  <si>
    <t>1.597</t>
  </si>
  <si>
    <t>3.465</t>
  </si>
  <si>
    <t>0.481</t>
  </si>
  <si>
    <t>1.51</t>
  </si>
  <si>
    <t>1.10</t>
  </si>
  <si>
    <t>0.633</t>
  </si>
  <si>
    <t>4.754</t>
  </si>
  <si>
    <t>6.054</t>
  </si>
  <si>
    <t>0.785</t>
  </si>
  <si>
    <t>1.45</t>
  </si>
  <si>
    <t>0.838</t>
  </si>
  <si>
    <t>2.477</t>
  </si>
  <si>
    <t>3.700</t>
  </si>
  <si>
    <t>0.668</t>
  </si>
  <si>
    <t>1.15</t>
  </si>
  <si>
    <t>0.657</t>
  </si>
  <si>
    <t>2.232</t>
  </si>
  <si>
    <t>3.421</t>
  </si>
  <si>
    <t>0.652</t>
  </si>
  <si>
    <t>0.634</t>
  </si>
  <si>
    <t>1.40</t>
  </si>
  <si>
    <t>0.769</t>
  </si>
  <si>
    <t>13.228</t>
  </si>
  <si>
    <t>16.874</t>
  </si>
  <si>
    <t>0.784</t>
  </si>
  <si>
    <t>2.50</t>
  </si>
  <si>
    <t>1.405</t>
  </si>
  <si>
    <t>0.07</t>
  </si>
  <si>
    <t>1.758</t>
  </si>
  <si>
    <t>3.754</t>
  </si>
  <si>
    <t>0.468</t>
  </si>
  <si>
    <t>0.649</t>
  </si>
  <si>
    <t>3.00</t>
  </si>
  <si>
    <t>30.00</t>
  </si>
  <si>
    <t>50.00</t>
  </si>
  <si>
    <t>0.473</t>
  </si>
  <si>
    <t>1.284</t>
  </si>
  <si>
    <t>0.369</t>
  </si>
  <si>
    <t>1:8,000</t>
  </si>
  <si>
    <t>0.7</t>
  </si>
  <si>
    <t>0.684</t>
  </si>
  <si>
    <t>1.032</t>
  </si>
  <si>
    <t>2.500</t>
  </si>
  <si>
    <t>0.413</t>
  </si>
  <si>
    <t>0.543</t>
  </si>
  <si>
    <t>3.653</t>
  </si>
  <si>
    <t>6.704</t>
  </si>
  <si>
    <t>0.575</t>
  </si>
  <si>
    <t>1.6</t>
  </si>
  <si>
    <t>0.883</t>
  </si>
  <si>
    <t>0.06</t>
  </si>
  <si>
    <t>0.641</t>
  </si>
  <si>
    <t>1.760</t>
  </si>
  <si>
    <t>0.368</t>
  </si>
  <si>
    <t>0.80</t>
  </si>
  <si>
    <t>0.453</t>
  </si>
  <si>
    <t>1.931</t>
  </si>
  <si>
    <t>3.229</t>
  </si>
  <si>
    <t>0.636</t>
  </si>
  <si>
    <t>0.611</t>
  </si>
  <si>
    <t>6.748</t>
  </si>
  <si>
    <t>10.579</t>
  </si>
  <si>
    <t>0.670</t>
  </si>
  <si>
    <t>1.95</t>
  </si>
  <si>
    <t>1.110</t>
  </si>
  <si>
    <t>45.00</t>
  </si>
  <si>
    <t>3.957</t>
  </si>
  <si>
    <t>7.455</t>
  </si>
  <si>
    <t>0.531</t>
  </si>
  <si>
    <t>0.00025</t>
  </si>
  <si>
    <t>1:2.0</t>
  </si>
  <si>
    <t>5.00</t>
  </si>
  <si>
    <t>40.632</t>
  </si>
  <si>
    <t>56.375</t>
  </si>
  <si>
    <t>0.721</t>
  </si>
  <si>
    <t>0.0001</t>
  </si>
  <si>
    <t>2.75</t>
  </si>
  <si>
    <t>27.589</t>
  </si>
  <si>
    <t>37.125</t>
  </si>
  <si>
    <t>0.743</t>
  </si>
  <si>
    <t>0.000125</t>
  </si>
  <si>
    <t>35.00</t>
  </si>
  <si>
    <t>16.435</t>
  </si>
  <si>
    <t>24.645</t>
  </si>
  <si>
    <t>0.667</t>
  </si>
  <si>
    <t>2.65</t>
  </si>
  <si>
    <t>9.162</t>
  </si>
  <si>
    <t>5.469</t>
  </si>
  <si>
    <t>1.675</t>
  </si>
  <si>
    <t>0.001</t>
  </si>
  <si>
    <t>1.324</t>
  </si>
  <si>
    <t>20.705</t>
  </si>
  <si>
    <t>0.547</t>
  </si>
  <si>
    <t>2.05</t>
  </si>
  <si>
    <t>6.414</t>
  </si>
  <si>
    <t>12.250</t>
  </si>
  <si>
    <t>0.524</t>
  </si>
  <si>
    <t>1.75</t>
  </si>
  <si>
    <t>4.127</t>
  </si>
  <si>
    <t>2.784</t>
  </si>
  <si>
    <t>1.483</t>
  </si>
  <si>
    <t>0.00125</t>
  </si>
  <si>
    <t>12.750</t>
  </si>
  <si>
    <t>18.620</t>
  </si>
  <si>
    <t>0.685</t>
  </si>
  <si>
    <t>0.00017</t>
  </si>
  <si>
    <t>7.014</t>
  </si>
  <si>
    <t>10.375</t>
  </si>
  <si>
    <t>0.744</t>
  </si>
  <si>
    <t>0.00033</t>
  </si>
  <si>
    <t>10.705</t>
  </si>
  <si>
    <t>12.905</t>
  </si>
  <si>
    <t>0.830</t>
  </si>
  <si>
    <t>62.623</t>
  </si>
  <si>
    <t>58.045</t>
  </si>
  <si>
    <t>1.079</t>
  </si>
  <si>
    <t>1:4,000</t>
  </si>
  <si>
    <t>2.35</t>
  </si>
  <si>
    <t>37.955</t>
  </si>
  <si>
    <t>39.155</t>
  </si>
  <si>
    <t>0.969</t>
  </si>
  <si>
    <t>10.795</t>
  </si>
  <si>
    <t>0.540</t>
  </si>
  <si>
    <t>4.375</t>
  </si>
  <si>
    <t>11.005</t>
  </si>
  <si>
    <t>0.401</t>
  </si>
  <si>
    <t>1.55</t>
  </si>
  <si>
    <t>2.370</t>
  </si>
  <si>
    <t>6.875</t>
  </si>
  <si>
    <t>0.287</t>
  </si>
  <si>
    <t>4.823</t>
  </si>
  <si>
    <t>10.720</t>
  </si>
  <si>
    <t>0.449</t>
  </si>
  <si>
    <t>1.60</t>
  </si>
  <si>
    <t>12.00</t>
  </si>
  <si>
    <t>21.375</t>
  </si>
  <si>
    <t>0.561</t>
  </si>
  <si>
    <t>2.25</t>
  </si>
  <si>
    <t>13..695</t>
  </si>
  <si>
    <t>1:2,000</t>
  </si>
  <si>
    <t>คลองระบายน้ำสายใหญ่จรเข้สามพัน</t>
  </si>
  <si>
    <t>0.589</t>
  </si>
  <si>
    <t>1.260</t>
  </si>
  <si>
    <t>0.70</t>
  </si>
  <si>
    <t>0.385</t>
  </si>
  <si>
    <t>0.568</t>
  </si>
  <si>
    <t>1.594</t>
  </si>
  <si>
    <t>0.356</t>
  </si>
  <si>
    <t>0.534</t>
  </si>
  <si>
    <t>0.736</t>
  </si>
  <si>
    <t>1.964</t>
  </si>
  <si>
    <t>0.381</t>
  </si>
  <si>
    <t>0.9</t>
  </si>
  <si>
    <t>0.476</t>
  </si>
  <si>
    <t xml:space="preserve"> -</t>
  </si>
  <si>
    <t xml:space="preserve"> </t>
  </si>
  <si>
    <t xml:space="preserve">  -</t>
  </si>
  <si>
    <t>18.091</t>
  </si>
  <si>
    <t>21.315</t>
  </si>
  <si>
    <t>0.849</t>
  </si>
  <si>
    <t>2.90</t>
  </si>
  <si>
    <t>1.583</t>
  </si>
  <si>
    <t>16.788</t>
  </si>
  <si>
    <t>20.160</t>
  </si>
  <si>
    <t>0.833</t>
  </si>
  <si>
    <t>2.8</t>
  </si>
  <si>
    <t>16.158</t>
  </si>
  <si>
    <t>19.594</t>
  </si>
  <si>
    <t>0.825</t>
  </si>
  <si>
    <t>1.516</t>
  </si>
  <si>
    <t>15.543</t>
  </si>
  <si>
    <t>19.035</t>
  </si>
  <si>
    <t>0.817</t>
  </si>
  <si>
    <t>2.70</t>
  </si>
  <si>
    <t>1.493</t>
  </si>
  <si>
    <t>14.950</t>
  </si>
  <si>
    <t>14.483</t>
  </si>
  <si>
    <t>2.7</t>
  </si>
  <si>
    <t>1.472</t>
  </si>
  <si>
    <t>14.362</t>
  </si>
  <si>
    <t>17.939</t>
  </si>
  <si>
    <t>0.799</t>
  </si>
  <si>
    <t>2.60</t>
  </si>
  <si>
    <t>1.449</t>
  </si>
  <si>
    <t>13.788</t>
  </si>
  <si>
    <t>17.403</t>
  </si>
  <si>
    <t>0.791</t>
  </si>
  <si>
    <t>2.6</t>
  </si>
  <si>
    <t>1.427</t>
  </si>
  <si>
    <t>10.147</t>
  </si>
  <si>
    <t>13.860</t>
  </si>
  <si>
    <t>0.732</t>
  </si>
  <si>
    <t>2.20</t>
  </si>
  <si>
    <t>1.267</t>
  </si>
  <si>
    <t>9.224</t>
  </si>
  <si>
    <t>12.915</t>
  </si>
  <si>
    <t>0.714</t>
  </si>
  <si>
    <t>2.10</t>
  </si>
  <si>
    <t>1.222</t>
  </si>
  <si>
    <t>21.0</t>
  </si>
  <si>
    <t>1.221</t>
  </si>
  <si>
    <t>8.352</t>
  </si>
  <si>
    <t>12.000</t>
  </si>
  <si>
    <t>0.696</t>
  </si>
  <si>
    <t>1.174</t>
  </si>
  <si>
    <t>7.741</t>
  </si>
  <si>
    <t>11.000</t>
  </si>
  <si>
    <t>1.132</t>
  </si>
  <si>
    <t>6.717</t>
  </si>
  <si>
    <t>10.165</t>
  </si>
  <si>
    <t>0.661</t>
  </si>
  <si>
    <t>1.90</t>
  </si>
  <si>
    <t>1.087</t>
  </si>
  <si>
    <t>5.275</t>
  </si>
  <si>
    <t>8.460</t>
  </si>
  <si>
    <t>0.023</t>
  </si>
  <si>
    <t>1.80</t>
  </si>
  <si>
    <t>0.996</t>
  </si>
  <si>
    <t>4.12</t>
  </si>
  <si>
    <t>7.040</t>
  </si>
  <si>
    <t>0.585</t>
  </si>
  <si>
    <t>0.905</t>
  </si>
  <si>
    <t>3.572</t>
  </si>
  <si>
    <t>6.316</t>
  </si>
  <si>
    <t>0.566</t>
  </si>
  <si>
    <t>0.861</t>
  </si>
  <si>
    <t>2.676</t>
  </si>
  <si>
    <t>5.096</t>
  </si>
  <si>
    <t>0.525</t>
  </si>
  <si>
    <t>1.35</t>
  </si>
  <si>
    <t>0.770</t>
  </si>
  <si>
    <t>1.578</t>
  </si>
  <si>
    <t>0.461</t>
  </si>
  <si>
    <t>0.83</t>
  </si>
  <si>
    <t>2.115</t>
  </si>
  <si>
    <t>0.392</t>
  </si>
  <si>
    <t>0.90</t>
  </si>
  <si>
    <t>0.498</t>
  </si>
  <si>
    <t>0.301</t>
  </si>
  <si>
    <t>0.990</t>
  </si>
  <si>
    <t>0.304</t>
  </si>
  <si>
    <t>0.340</t>
  </si>
  <si>
    <t>0+150</t>
  </si>
  <si>
    <t>0+250</t>
  </si>
  <si>
    <t>3+500</t>
  </si>
  <si>
    <t>4+333.571</t>
  </si>
  <si>
    <t xml:space="preserve"> 3+500 </t>
  </si>
  <si>
    <t xml:space="preserve"> 6+600</t>
  </si>
  <si>
    <t>6+600</t>
  </si>
  <si>
    <t xml:space="preserve">  7+000</t>
  </si>
  <si>
    <t xml:space="preserve">7+000 </t>
  </si>
  <si>
    <t>10+500</t>
  </si>
  <si>
    <t xml:space="preserve">10+500 </t>
  </si>
  <si>
    <t xml:space="preserve"> 13+800</t>
  </si>
  <si>
    <t xml:space="preserve">13+800 </t>
  </si>
  <si>
    <t xml:space="preserve"> 14+000</t>
  </si>
  <si>
    <t xml:space="preserve">14+000 </t>
  </si>
  <si>
    <t>15+500</t>
  </si>
  <si>
    <t xml:space="preserve"> 17+500</t>
  </si>
  <si>
    <t>18+477.100</t>
  </si>
  <si>
    <t xml:space="preserve">20+500 </t>
  </si>
  <si>
    <t>20+900</t>
  </si>
  <si>
    <t xml:space="preserve"> 20+500</t>
  </si>
  <si>
    <t xml:space="preserve"> 21+000</t>
  </si>
  <si>
    <t>21+000</t>
  </si>
  <si>
    <t xml:space="preserve">  21+665.966</t>
  </si>
  <si>
    <t xml:space="preserve">0+000 </t>
  </si>
  <si>
    <t>17+500</t>
  </si>
  <si>
    <t xml:space="preserve"> 18+477.100</t>
  </si>
  <si>
    <t xml:space="preserve">21+665.966 </t>
  </si>
  <si>
    <t xml:space="preserve"> 22+114.400</t>
  </si>
  <si>
    <t>22+114.400</t>
  </si>
  <si>
    <t xml:space="preserve">  24+000</t>
  </si>
  <si>
    <t>27+449.937</t>
  </si>
  <si>
    <t xml:space="preserve">24+000  </t>
  </si>
  <si>
    <t>27+550</t>
  </si>
  <si>
    <t>28+000</t>
  </si>
  <si>
    <t>31+500</t>
  </si>
  <si>
    <t>32+520</t>
  </si>
  <si>
    <t xml:space="preserve">31+500  </t>
  </si>
  <si>
    <t>34+820</t>
  </si>
  <si>
    <t xml:space="preserve">32+520  </t>
  </si>
  <si>
    <t>35+000</t>
  </si>
  <si>
    <t xml:space="preserve">34+820  </t>
  </si>
  <si>
    <t>37+320</t>
  </si>
  <si>
    <t xml:space="preserve">35+000  </t>
  </si>
  <si>
    <t>38+500</t>
  </si>
  <si>
    <t xml:space="preserve">37+320 </t>
  </si>
  <si>
    <t>39+220</t>
  </si>
  <si>
    <t xml:space="preserve">38+500 </t>
  </si>
  <si>
    <t>42+000</t>
  </si>
  <si>
    <t xml:space="preserve">39+220  </t>
  </si>
  <si>
    <t>42+370</t>
  </si>
  <si>
    <t xml:space="preserve">42+000 </t>
  </si>
  <si>
    <t>43+612.805</t>
  </si>
  <si>
    <t xml:space="preserve">42+370  </t>
  </si>
  <si>
    <t>44+120</t>
  </si>
  <si>
    <t xml:space="preserve">43+612.805 </t>
  </si>
  <si>
    <t>44+500</t>
  </si>
  <si>
    <t xml:space="preserve">44+120 </t>
  </si>
  <si>
    <t>45+500</t>
  </si>
  <si>
    <t xml:space="preserve">44+500  </t>
  </si>
  <si>
    <t>49+000</t>
  </si>
  <si>
    <t xml:space="preserve">45+500 </t>
  </si>
  <si>
    <t>52+500</t>
  </si>
  <si>
    <t xml:space="preserve">49+000 </t>
  </si>
  <si>
    <t>53+139.192</t>
  </si>
  <si>
    <t xml:space="preserve">52+500 </t>
  </si>
  <si>
    <t>55+000</t>
  </si>
  <si>
    <t xml:space="preserve">53+139.192 </t>
  </si>
  <si>
    <t>55+700</t>
  </si>
  <si>
    <t xml:space="preserve">55+000 </t>
  </si>
  <si>
    <t>56+000</t>
  </si>
  <si>
    <t xml:space="preserve">55+700 </t>
  </si>
  <si>
    <t>57+230.087</t>
  </si>
  <si>
    <t xml:space="preserve">56+000 </t>
  </si>
  <si>
    <t>59+500</t>
  </si>
  <si>
    <t xml:space="preserve">59+151.080 </t>
  </si>
  <si>
    <t>40.00</t>
  </si>
  <si>
    <t>22.00</t>
  </si>
  <si>
    <t>9.00</t>
  </si>
  <si>
    <t>121.258</t>
  </si>
  <si>
    <t>92.003</t>
  </si>
  <si>
    <t>14.00</t>
  </si>
  <si>
    <t>4.5</t>
  </si>
  <si>
    <t>3.062</t>
  </si>
  <si>
    <t>0.08</t>
  </si>
  <si>
    <t>118.752</t>
  </si>
  <si>
    <t>90.639</t>
  </si>
  <si>
    <t>1.130</t>
  </si>
  <si>
    <t>4.40</t>
  </si>
  <si>
    <t>3.035</t>
  </si>
  <si>
    <t>116.724</t>
  </si>
  <si>
    <t>89.283</t>
  </si>
  <si>
    <t>1.302</t>
  </si>
  <si>
    <t>3.007</t>
  </si>
  <si>
    <t>104.285</t>
  </si>
  <si>
    <t>82.614</t>
  </si>
  <si>
    <t>1.262</t>
  </si>
  <si>
    <t>4.10</t>
  </si>
  <si>
    <t>2.870</t>
  </si>
  <si>
    <t>101.976</t>
  </si>
  <si>
    <t>81.303</t>
  </si>
  <si>
    <t>1.254</t>
  </si>
  <si>
    <t>1:10,00</t>
  </si>
  <si>
    <t>4.1</t>
  </si>
  <si>
    <t>2.842</t>
  </si>
  <si>
    <t>99.676</t>
  </si>
  <si>
    <t>79.999</t>
  </si>
  <si>
    <t>2.814</t>
  </si>
  <si>
    <t>0.09</t>
  </si>
  <si>
    <t>70.00</t>
  </si>
  <si>
    <t>65.00</t>
  </si>
  <si>
    <t xml:space="preserve"> 1+392.067</t>
  </si>
  <si>
    <t>1+761.611</t>
  </si>
  <si>
    <t xml:space="preserve">1+392.067 </t>
  </si>
  <si>
    <t xml:space="preserve">1+761.611 </t>
  </si>
  <si>
    <t xml:space="preserve">3+500  </t>
  </si>
  <si>
    <t>8+333.790</t>
  </si>
  <si>
    <t>10+194.388</t>
  </si>
  <si>
    <t xml:space="preserve">8+333.790 </t>
  </si>
  <si>
    <t>10+300</t>
  </si>
  <si>
    <t xml:space="preserve">10+194.388 </t>
  </si>
  <si>
    <t xml:space="preserve">10+300 </t>
  </si>
  <si>
    <t>14+000</t>
  </si>
  <si>
    <t>18+761.749</t>
  </si>
  <si>
    <t xml:space="preserve">17+500 </t>
  </si>
  <si>
    <t>20+482.030</t>
  </si>
  <si>
    <t xml:space="preserve">18+761.749  </t>
  </si>
  <si>
    <t xml:space="preserve">20+482.030  </t>
  </si>
  <si>
    <t xml:space="preserve">21+000  </t>
  </si>
  <si>
    <t>2ซ้าย</t>
  </si>
  <si>
    <t>1ขวา - 1 ซ้าย -4 ขวา - 2 ขวา - 2 ซ้าย</t>
  </si>
  <si>
    <t xml:space="preserve">28+000  </t>
  </si>
  <si>
    <t>DR</t>
  </si>
  <si>
    <t>CD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</si>
</sst>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#,##0.000"/>
    <numFmt numFmtId="202" formatCode="_-* #,##0.000_-;\-* #,##0.000_-;_-* &quot;-&quot;??_-;_-@_-"/>
    <numFmt numFmtId="203" formatCode="0.000"/>
    <numFmt numFmtId="204" formatCode="0.00_)"/>
    <numFmt numFmtId="205" formatCode="0.0000"/>
    <numFmt numFmtId="206" formatCode="_-* #,##0.000_-;\-* #,##0.000_-;_-* &quot;-&quot;???_-;_-@_-"/>
    <numFmt numFmtId="207" formatCode="_-* #,##0_-;\-* #,##0_-;_-* &quot;-&quot;???_-;_-@_-"/>
    <numFmt numFmtId="208" formatCode="#,##0.000000"/>
    <numFmt numFmtId="209" formatCode="#,##0;[Red]#,##0"/>
    <numFmt numFmtId="210" formatCode="#,##0.00000"/>
    <numFmt numFmtId="211" formatCode="#,##0_ ;\-#,##0\ "/>
    <numFmt numFmtId="212" formatCode="_-* #,##0.0000_-;\-* #,##0.0000_-;_-* &quot;-&quot;??_-;_-@_-"/>
    <numFmt numFmtId="213" formatCode="#,##0.0"/>
    <numFmt numFmtId="214" formatCode="_-* #,##0.00_-;\-* #,##0.00_-;_-* &quot;-&quot;???_-;_-@_-"/>
    <numFmt numFmtId="215" formatCode="_-* #,##0.0_-;\-* #,##0.0_-;_-* &quot;-&quot;???_-;_-@_-"/>
    <numFmt numFmtId="216" formatCode="\(_-* #,##0_-\);\-* #,##0_-;_-* &quot;-&quot;??_-;_-@_-"/>
    <numFmt numFmtId="217" formatCode="[$-41E]d\ mmmm\ yyyy"/>
    <numFmt numFmtId="218" formatCode="[&lt;=9999999][$-D000000]###\-####;[$-D000000]\(0#\)\ ###\-####"/>
    <numFmt numFmtId="219" formatCode="\(General\)"/>
    <numFmt numFmtId="220" formatCode="0.0"/>
  </numFmts>
  <fonts count="40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sz val="10"/>
      <color indexed="8"/>
      <name val="Arial"/>
      <family val="0"/>
    </font>
    <font>
      <b/>
      <sz val="14"/>
      <color indexed="10"/>
      <name val="CordiaUPC"/>
      <family val="2"/>
    </font>
    <font>
      <b/>
      <sz val="14"/>
      <color indexed="10"/>
      <name val="BrowalliaUPC"/>
      <family val="0"/>
    </font>
    <font>
      <b/>
      <sz val="10"/>
      <color indexed="10"/>
      <name val="CordiaUPC"/>
      <family val="2"/>
    </font>
    <font>
      <b/>
      <sz val="16"/>
      <color indexed="10"/>
      <name val="CordiaUPC"/>
      <family val="2"/>
    </font>
    <font>
      <sz val="14"/>
      <color indexed="10"/>
      <name val="CordiaUPC"/>
      <family val="2"/>
    </font>
    <font>
      <b/>
      <sz val="14"/>
      <color indexed="12"/>
      <name val="CordiaUPC"/>
      <family val="2"/>
    </font>
    <font>
      <sz val="12"/>
      <color indexed="8"/>
      <name val="Cordia New"/>
      <family val="2"/>
    </font>
    <font>
      <sz val="14"/>
      <color indexed="8"/>
      <name val="Cordia New"/>
      <family val="2"/>
    </font>
    <font>
      <sz val="14"/>
      <color indexed="8"/>
      <name val="CordiaUPC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204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21">
    <xf numFmtId="0" fontId="0" fillId="0" borderId="0" xfId="0" applyAlignment="1">
      <alignment/>
    </xf>
    <xf numFmtId="200" fontId="1" fillId="0" borderId="0" xfId="36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201" fontId="14" fillId="0" borderId="0" xfId="0" applyNumberFormat="1" applyFont="1" applyFill="1" applyAlignment="1" applyProtection="1">
      <alignment horizontal="center" vertical="top"/>
      <protection hidden="1"/>
    </xf>
    <xf numFmtId="201" fontId="14" fillId="0" borderId="0" xfId="0" applyNumberFormat="1" applyFont="1" applyFill="1" applyAlignment="1" applyProtection="1">
      <alignment horizontal="center" vertical="top" wrapText="1"/>
      <protection hidden="1"/>
    </xf>
    <xf numFmtId="200" fontId="14" fillId="0" borderId="0" xfId="36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200" fontId="14" fillId="0" borderId="0" xfId="36" applyNumberFormat="1" applyFont="1" applyFill="1" applyAlignment="1" applyProtection="1">
      <alignment vertical="top"/>
      <protection hidden="1"/>
    </xf>
    <xf numFmtId="200" fontId="1" fillId="0" borderId="5" xfId="36" applyNumberFormat="1" applyFont="1" applyFill="1" applyBorder="1" applyAlignment="1">
      <alignment horizontal="center" vertical="top" wrapText="1"/>
    </xf>
    <xf numFmtId="200" fontId="1" fillId="0" borderId="6" xfId="36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201" fontId="1" fillId="0" borderId="7" xfId="36" applyNumberFormat="1" applyFont="1" applyFill="1" applyBorder="1" applyAlignment="1" applyProtection="1">
      <alignment horizontal="centerContinuous" vertical="top"/>
      <protection/>
    </xf>
    <xf numFmtId="201" fontId="1" fillId="0" borderId="8" xfId="36" applyNumberFormat="1" applyFont="1" applyFill="1" applyBorder="1" applyAlignment="1" applyProtection="1" quotePrefix="1">
      <alignment horizontal="centerContinuous" vertical="top"/>
      <protection/>
    </xf>
    <xf numFmtId="201" fontId="1" fillId="0" borderId="2" xfId="36" applyNumberFormat="1" applyFont="1" applyFill="1" applyBorder="1" applyAlignment="1" applyProtection="1">
      <alignment horizontal="centerContinuous" vertical="top"/>
      <protection/>
    </xf>
    <xf numFmtId="200" fontId="1" fillId="0" borderId="6" xfId="36" applyNumberFormat="1" applyFont="1" applyFill="1" applyBorder="1" applyAlignment="1">
      <alignment horizontal="centerContinuous" vertical="top"/>
    </xf>
    <xf numFmtId="200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4" fillId="4" borderId="9" xfId="0" applyFont="1" applyFill="1" applyBorder="1" applyAlignment="1" applyProtection="1">
      <alignment vertical="top"/>
      <protection hidden="1"/>
    </xf>
    <xf numFmtId="201" fontId="1" fillId="5" borderId="7" xfId="36" applyNumberFormat="1" applyFont="1" applyFill="1" applyBorder="1" applyAlignment="1" applyProtection="1">
      <alignment horizontal="centerContinuous" vertical="top"/>
      <protection/>
    </xf>
    <xf numFmtId="0" fontId="14" fillId="5" borderId="6" xfId="0" applyFont="1" applyFill="1" applyBorder="1" applyAlignment="1" applyProtection="1">
      <alignment horizontal="centerContinuous" vertical="top"/>
      <protection hidden="1"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201" fontId="1" fillId="6" borderId="7" xfId="36" applyNumberFormat="1" applyFont="1" applyFill="1" applyBorder="1" applyAlignment="1" applyProtection="1">
      <alignment horizontal="centerContinuous" vertical="top"/>
      <protection/>
    </xf>
    <xf numFmtId="0" fontId="14" fillId="6" borderId="6" xfId="0" applyFont="1" applyFill="1" applyBorder="1" applyAlignment="1" applyProtection="1">
      <alignment horizontal="centerContinuous" vertical="top"/>
      <protection hidden="1"/>
    </xf>
    <xf numFmtId="0" fontId="14" fillId="6" borderId="8" xfId="0" applyFont="1" applyFill="1" applyBorder="1" applyAlignment="1" applyProtection="1">
      <alignment horizontal="centerContinuous" vertical="top"/>
      <protection hidden="1"/>
    </xf>
    <xf numFmtId="0" fontId="14" fillId="7" borderId="10" xfId="0" applyFont="1" applyFill="1" applyBorder="1" applyAlignment="1" applyProtection="1">
      <alignment horizontal="centerContinuous" vertical="top"/>
      <protection hidden="1"/>
    </xf>
    <xf numFmtId="0" fontId="14" fillId="7" borderId="9" xfId="0" applyFont="1" applyFill="1" applyBorder="1" applyAlignment="1" applyProtection="1">
      <alignment horizontal="centerContinuous" vertical="top"/>
      <protection hidden="1"/>
    </xf>
    <xf numFmtId="0" fontId="14" fillId="7" borderId="11" xfId="0" applyFont="1" applyFill="1" applyBorder="1" applyAlignment="1" applyProtection="1">
      <alignment horizontal="centerContinuous" vertical="top"/>
      <protection hidden="1"/>
    </xf>
    <xf numFmtId="200" fontId="1" fillId="0" borderId="3" xfId="36" applyNumberFormat="1" applyFont="1" applyFill="1" applyBorder="1" applyAlignment="1">
      <alignment horizontal="centerContinuous" vertical="top"/>
    </xf>
    <xf numFmtId="200" fontId="1" fillId="0" borderId="12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201" fontId="1" fillId="0" borderId="5" xfId="36" applyNumberFormat="1" applyFont="1" applyFill="1" applyBorder="1" applyAlignment="1" applyProtection="1">
      <alignment horizontal="center" vertical="top"/>
      <protection/>
    </xf>
    <xf numFmtId="201" fontId="1" fillId="0" borderId="3" xfId="36" applyNumberFormat="1" applyFont="1" applyFill="1" applyBorder="1" applyAlignment="1" applyProtection="1">
      <alignment horizontal="center" vertical="top"/>
      <protection/>
    </xf>
    <xf numFmtId="200" fontId="1" fillId="0" borderId="0" xfId="36" applyNumberFormat="1" applyFont="1" applyFill="1" applyBorder="1" applyAlignment="1">
      <alignment horizontal="centerContinuous" vertical="top"/>
    </xf>
    <xf numFmtId="20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203" fontId="1" fillId="0" borderId="5" xfId="36" applyNumberFormat="1" applyFont="1" applyFill="1" applyBorder="1" applyAlignment="1" applyProtection="1">
      <alignment horizontal="center" vertical="top"/>
      <protection/>
    </xf>
    <xf numFmtId="202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9" xfId="0" applyNumberFormat="1" applyFont="1" applyFill="1" applyBorder="1" applyAlignment="1" applyProtection="1">
      <alignment horizontal="centerContinuous" vertical="top"/>
      <protection/>
    </xf>
    <xf numFmtId="202" fontId="1" fillId="0" borderId="2" xfId="36" applyNumberFormat="1" applyFont="1" applyFill="1" applyBorder="1" applyAlignment="1" applyProtection="1">
      <alignment horizontal="centerContinuous" vertical="top"/>
      <protection/>
    </xf>
    <xf numFmtId="201" fontId="1" fillId="0" borderId="9" xfId="36" applyNumberFormat="1" applyFont="1" applyFill="1" applyBorder="1" applyAlignment="1" applyProtection="1">
      <alignment horizontal="centerContinuous" vertical="top"/>
      <protection/>
    </xf>
    <xf numFmtId="202" fontId="1" fillId="0" borderId="9" xfId="36" applyNumberFormat="1" applyFont="1" applyFill="1" applyBorder="1" applyAlignment="1">
      <alignment horizontal="centerContinuous" vertical="top"/>
    </xf>
    <xf numFmtId="201" fontId="15" fillId="0" borderId="9" xfId="36" applyNumberFormat="1" applyFont="1" applyFill="1" applyBorder="1" applyAlignment="1">
      <alignment horizontal="centerContinuous" vertical="top"/>
    </xf>
    <xf numFmtId="0" fontId="1" fillId="0" borderId="9" xfId="36" applyNumberFormat="1" applyFont="1" applyFill="1" applyBorder="1" applyAlignment="1">
      <alignment horizontal="centerContinuous" vertical="top"/>
    </xf>
    <xf numFmtId="0" fontId="1" fillId="0" borderId="11" xfId="36" applyNumberFormat="1" applyFont="1" applyFill="1" applyBorder="1" applyAlignment="1">
      <alignment horizontal="centerContinuous" vertical="top"/>
    </xf>
    <xf numFmtId="200" fontId="1" fillId="0" borderId="10" xfId="36" applyNumberFormat="1" applyFont="1" applyFill="1" applyBorder="1" applyAlignment="1" applyProtection="1">
      <alignment horizontal="centerContinuous"/>
      <protection/>
    </xf>
    <xf numFmtId="200" fontId="1" fillId="0" borderId="6" xfId="36" applyNumberFormat="1" applyFont="1" applyFill="1" applyBorder="1" applyAlignment="1">
      <alignment horizontal="centerContinuous"/>
    </xf>
    <xf numFmtId="200" fontId="1" fillId="0" borderId="6" xfId="36" applyNumberFormat="1" applyFont="1" applyFill="1" applyBorder="1" applyAlignment="1" applyProtection="1">
      <alignment horizontal="centerContinuous"/>
      <protection/>
    </xf>
    <xf numFmtId="200" fontId="1" fillId="0" borderId="8" xfId="36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202" fontId="1" fillId="0" borderId="3" xfId="36" applyNumberFormat="1" applyFont="1" applyFill="1" applyBorder="1" applyAlignment="1" applyProtection="1">
      <alignment horizontal="center" vertical="top"/>
      <protection/>
    </xf>
    <xf numFmtId="201" fontId="1" fillId="0" borderId="13" xfId="36" applyNumberFormat="1" applyFont="1" applyFill="1" applyBorder="1" applyAlignment="1" applyProtection="1">
      <alignment horizontal="centerContinuous" vertical="top"/>
      <protection/>
    </xf>
    <xf numFmtId="200" fontId="1" fillId="0" borderId="14" xfId="36" applyNumberFormat="1" applyFont="1" applyFill="1" applyBorder="1" applyAlignment="1" applyProtection="1">
      <alignment horizontal="centerContinuous"/>
      <protection/>
    </xf>
    <xf numFmtId="200" fontId="1" fillId="0" borderId="0" xfId="36" applyNumberFormat="1" applyFont="1" applyFill="1" applyBorder="1" applyAlignment="1">
      <alignment horizontal="centerContinuous"/>
    </xf>
    <xf numFmtId="200" fontId="1" fillId="0" borderId="12" xfId="36" applyNumberFormat="1" applyFont="1" applyFill="1" applyBorder="1" applyAlignment="1">
      <alignment horizontal="centerContinuous"/>
    </xf>
    <xf numFmtId="200" fontId="1" fillId="0" borderId="3" xfId="36" applyNumberFormat="1" applyFont="1" applyFill="1" applyBorder="1" applyAlignment="1">
      <alignment horizontal="centerContinuous" vertical="top" wrapText="1"/>
    </xf>
    <xf numFmtId="200" fontId="1" fillId="0" borderId="12" xfId="36" applyNumberFormat="1" applyFont="1" applyFill="1" applyBorder="1" applyAlignment="1">
      <alignment horizontal="centerContinuous" vertical="top" wrapText="1"/>
    </xf>
    <xf numFmtId="0" fontId="17" fillId="0" borderId="3" xfId="0" applyFont="1" applyFill="1" applyBorder="1" applyAlignment="1" applyProtection="1">
      <alignment vertical="top"/>
      <protection hidden="1"/>
    </xf>
    <xf numFmtId="201" fontId="15" fillId="0" borderId="3" xfId="36" applyNumberFormat="1" applyFont="1" applyFill="1" applyBorder="1" applyAlignment="1">
      <alignment horizontal="center" vertical="top"/>
    </xf>
    <xf numFmtId="200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203" fontId="1" fillId="0" borderId="3" xfId="36" applyNumberFormat="1" applyFont="1" applyFill="1" applyBorder="1" applyAlignment="1" applyProtection="1">
      <alignment horizontal="center" vertical="top"/>
      <protection/>
    </xf>
    <xf numFmtId="202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202" fontId="1" fillId="0" borderId="3" xfId="36" applyNumberFormat="1" applyFont="1" applyFill="1" applyBorder="1" applyAlignment="1">
      <alignment horizontal="center" vertical="top"/>
    </xf>
    <xf numFmtId="201" fontId="1" fillId="0" borderId="3" xfId="36" applyNumberFormat="1" applyFont="1" applyFill="1" applyBorder="1" applyAlignment="1">
      <alignment horizontal="center" vertical="top"/>
    </xf>
    <xf numFmtId="202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200" fontId="1" fillId="0" borderId="5" xfId="36" applyNumberFormat="1" applyFont="1" applyFill="1" applyBorder="1" applyAlignment="1" applyProtection="1">
      <alignment horizontal="centerContinuous" vertical="top"/>
      <protection/>
    </xf>
    <xf numFmtId="200" fontId="1" fillId="0" borderId="5" xfId="36" applyNumberFormat="1" applyFont="1" applyFill="1" applyBorder="1" applyAlignment="1" applyProtection="1">
      <alignment horizontal="center" vertical="top"/>
      <protection/>
    </xf>
    <xf numFmtId="203" fontId="1" fillId="0" borderId="3" xfId="36" applyNumberFormat="1" applyFont="1" applyFill="1" applyBorder="1" applyAlignment="1">
      <alignment horizontal="center" vertical="top"/>
    </xf>
    <xf numFmtId="200" fontId="1" fillId="0" borderId="2" xfId="36" applyNumberFormat="1" applyFont="1" applyFill="1" applyBorder="1" applyAlignment="1" applyProtection="1">
      <alignment horizontal="centerContinuous" vertical="top"/>
      <protection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2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200" fontId="1" fillId="0" borderId="3" xfId="36" applyNumberFormat="1" applyFont="1" applyFill="1" applyBorder="1" applyAlignment="1" applyProtection="1">
      <alignment horizontal="centerContinuous" vertical="top"/>
      <protection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7" fillId="0" borderId="11" xfId="0" applyFont="1" applyFill="1" applyBorder="1" applyAlignment="1" applyProtection="1">
      <alignment horizontal="centerContinuous" vertical="top"/>
      <protection hidden="1"/>
    </xf>
    <xf numFmtId="0" fontId="16" fillId="0" borderId="5" xfId="0" applyFont="1" applyFill="1" applyBorder="1" applyAlignment="1" applyProtection="1">
      <alignment horizontal="center" vertical="top"/>
      <protection hidden="1"/>
    </xf>
    <xf numFmtId="0" fontId="17" fillId="0" borderId="12" xfId="0" applyFont="1" applyFill="1" applyBorder="1" applyAlignment="1" applyProtection="1">
      <alignment vertical="top"/>
      <protection hidden="1"/>
    </xf>
    <xf numFmtId="201" fontId="1" fillId="0" borderId="3" xfId="36" applyNumberFormat="1" applyFont="1" applyFill="1" applyBorder="1" applyAlignment="1" applyProtection="1">
      <alignment horizontal="centerContinuous" vertical="top"/>
      <protection/>
    </xf>
    <xf numFmtId="200" fontId="1" fillId="0" borderId="15" xfId="36" applyNumberFormat="1" applyFont="1" applyFill="1" applyBorder="1" applyAlignment="1">
      <alignment horizontal="centerContinuous" vertical="top" wrapText="1"/>
    </xf>
    <xf numFmtId="200" fontId="1" fillId="0" borderId="13" xfId="36" applyNumberFormat="1" applyFont="1" applyFill="1" applyBorder="1" applyAlignment="1">
      <alignment horizontal="centerContinuous" vertical="top" wrapText="1"/>
    </xf>
    <xf numFmtId="0" fontId="17" fillId="0" borderId="15" xfId="0" applyFont="1" applyFill="1" applyBorder="1" applyAlignment="1" applyProtection="1">
      <alignment vertical="top"/>
      <protection hidden="1"/>
    </xf>
    <xf numFmtId="201" fontId="15" fillId="0" borderId="15" xfId="36" applyNumberFormat="1" applyFont="1" applyFill="1" applyBorder="1" applyAlignment="1">
      <alignment horizontal="center" vertical="top"/>
    </xf>
    <xf numFmtId="200" fontId="1" fillId="0" borderId="13" xfId="36" applyNumberFormat="1" applyFont="1" applyFill="1" applyBorder="1" applyAlignment="1">
      <alignment horizontal="centerContinuous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 vertical="top"/>
    </xf>
    <xf numFmtId="203" fontId="1" fillId="0" borderId="15" xfId="36" applyNumberFormat="1" applyFont="1" applyFill="1" applyBorder="1" applyAlignment="1">
      <alignment horizontal="center" vertical="top"/>
    </xf>
    <xf numFmtId="202" fontId="1" fillId="0" borderId="15" xfId="36" applyNumberFormat="1" applyFont="1" applyFill="1" applyBorder="1" applyAlignment="1" applyProtection="1">
      <alignment horizontal="center" vertical="top"/>
      <protection/>
    </xf>
    <xf numFmtId="201" fontId="1" fillId="0" borderId="15" xfId="36" applyNumberFormat="1" applyFont="1" applyFill="1" applyBorder="1" applyAlignment="1" applyProtection="1">
      <alignment horizontal="center" vertical="top"/>
      <protection/>
    </xf>
    <xf numFmtId="202" fontId="1" fillId="0" borderId="15" xfId="36" applyNumberFormat="1" applyFont="1" applyFill="1" applyBorder="1" applyAlignment="1" applyProtection="1">
      <alignment horizontal="centerContinuous" vertical="top"/>
      <protection/>
    </xf>
    <xf numFmtId="0" fontId="14" fillId="0" borderId="15" xfId="0" applyFont="1" applyFill="1" applyBorder="1" applyAlignment="1" applyProtection="1">
      <alignment horizontal="center" vertical="top"/>
      <protection hidden="1"/>
    </xf>
    <xf numFmtId="200" fontId="1" fillId="0" borderId="15" xfId="36" applyNumberFormat="1" applyFont="1" applyFill="1" applyBorder="1" applyAlignment="1" applyProtection="1">
      <alignment horizontal="centerContinuous" vertical="top"/>
      <protection/>
    </xf>
    <xf numFmtId="200" fontId="1" fillId="0" borderId="15" xfId="36" applyNumberFormat="1" applyFont="1" applyFill="1" applyBorder="1" applyAlignment="1" applyProtection="1">
      <alignment horizontal="center" vertical="top"/>
      <protection/>
    </xf>
    <xf numFmtId="0" fontId="17" fillId="0" borderId="16" xfId="0" applyFont="1" applyFill="1" applyBorder="1" applyAlignment="1" applyProtection="1">
      <alignment vertical="top"/>
      <protection hidden="1"/>
    </xf>
    <xf numFmtId="0" fontId="21" fillId="0" borderId="0" xfId="3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201" fontId="0" fillId="0" borderId="0" xfId="0" applyNumberFormat="1" applyFont="1" applyFill="1" applyBorder="1" applyAlignment="1" applyProtection="1">
      <alignment vertical="top"/>
      <protection hidden="1"/>
    </xf>
    <xf numFmtId="201" fontId="0" fillId="0" borderId="0" xfId="0" applyNumberFormat="1" applyFont="1" applyFill="1" applyBorder="1" applyAlignment="1" applyProtection="1">
      <alignment vertical="top" wrapText="1"/>
      <protection hidden="1"/>
    </xf>
    <xf numFmtId="200" fontId="0" fillId="0" borderId="0" xfId="36" applyNumberFormat="1" applyFont="1" applyFill="1" applyBorder="1" applyAlignment="1" applyProtection="1">
      <alignment horizontal="center" vertical="top"/>
      <protection hidden="1"/>
    </xf>
    <xf numFmtId="200" fontId="0" fillId="0" borderId="0" xfId="36" applyNumberFormat="1" applyFont="1" applyFill="1" applyBorder="1" applyAlignment="1" applyProtection="1">
      <alignment vertical="top"/>
      <protection hidden="1"/>
    </xf>
    <xf numFmtId="0" fontId="24" fillId="0" borderId="0" xfId="31" applyFont="1" applyAlignment="1">
      <alignment vertical="top"/>
      <protection/>
    </xf>
    <xf numFmtId="0" fontId="25" fillId="0" borderId="0" xfId="31" applyFont="1" applyAlignment="1">
      <alignment vertical="top"/>
      <protection/>
    </xf>
    <xf numFmtId="0" fontId="26" fillId="0" borderId="0" xfId="31" applyFont="1" applyAlignment="1">
      <alignment vertical="top"/>
      <protection/>
    </xf>
    <xf numFmtId="0" fontId="24" fillId="0" borderId="0" xfId="31" applyFont="1" applyAlignment="1">
      <alignment vertical="top" wrapText="1"/>
      <protection/>
    </xf>
    <xf numFmtId="0" fontId="24" fillId="0" borderId="0" xfId="31" applyFont="1" applyAlignment="1" quotePrefix="1">
      <alignment vertical="top"/>
      <protection/>
    </xf>
    <xf numFmtId="0" fontId="24" fillId="0" borderId="0" xfId="31" applyFont="1" applyAlignment="1" quotePrefix="1">
      <alignment horizontal="left" vertical="top"/>
      <protection/>
    </xf>
    <xf numFmtId="0" fontId="24" fillId="0" borderId="0" xfId="31" applyFont="1" applyAlignment="1" quotePrefix="1">
      <alignment vertical="top" wrapText="1"/>
      <protection/>
    </xf>
    <xf numFmtId="0" fontId="24" fillId="0" borderId="0" xfId="31" applyFont="1" applyAlignment="1">
      <alignment horizontal="left" vertical="top"/>
      <protection/>
    </xf>
    <xf numFmtId="0" fontId="27" fillId="0" borderId="0" xfId="31" applyFont="1" applyAlignment="1">
      <alignment vertical="top"/>
      <protection/>
    </xf>
    <xf numFmtId="0" fontId="27" fillId="0" borderId="0" xfId="31" applyFont="1" applyAlignment="1" quotePrefix="1">
      <alignment horizontal="left" vertical="top"/>
      <protection/>
    </xf>
    <xf numFmtId="0" fontId="27" fillId="0" borderId="0" xfId="31" applyFont="1" applyAlignment="1">
      <alignment vertical="top" wrapText="1"/>
      <protection/>
    </xf>
    <xf numFmtId="0" fontId="24" fillId="0" borderId="0" xfId="31" applyFont="1" applyAlignment="1">
      <alignment horizontal="left" vertical="top" wrapText="1"/>
      <protection/>
    </xf>
    <xf numFmtId="0" fontId="24" fillId="0" borderId="0" xfId="31" applyFont="1" applyAlignment="1">
      <alignment horizontal="justify" vertical="top" wrapText="1"/>
      <protection/>
    </xf>
    <xf numFmtId="0" fontId="24" fillId="0" borderId="0" xfId="31" applyFont="1" applyAlignment="1" quotePrefix="1">
      <alignment horizontal="justify" vertical="top" wrapText="1"/>
      <protection/>
    </xf>
    <xf numFmtId="0" fontId="24" fillId="0" borderId="0" xfId="31" applyFont="1" applyAlignment="1" quotePrefix="1">
      <alignment horizontal="left" vertical="top" wrapText="1"/>
      <protection/>
    </xf>
    <xf numFmtId="201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31" applyFont="1" applyAlignment="1">
      <alignment vertical="top" wrapText="1"/>
      <protection/>
    </xf>
    <xf numFmtId="0" fontId="31" fillId="0" borderId="0" xfId="0" applyFont="1" applyFill="1" applyAlignment="1" applyProtection="1">
      <alignment vertical="top"/>
      <protection hidden="1"/>
    </xf>
    <xf numFmtId="0" fontId="31" fillId="5" borderId="6" xfId="0" applyFont="1" applyFill="1" applyBorder="1" applyAlignment="1" applyProtection="1">
      <alignment horizontal="centerContinuous" vertical="top"/>
      <protection hidden="1"/>
    </xf>
    <xf numFmtId="201" fontId="32" fillId="0" borderId="9" xfId="36" applyNumberFormat="1" applyFont="1" applyFill="1" applyBorder="1" applyAlignment="1">
      <alignment horizontal="centerContinuous" vertical="top"/>
    </xf>
    <xf numFmtId="201" fontId="31" fillId="0" borderId="3" xfId="36" applyNumberFormat="1" applyFont="1" applyFill="1" applyBorder="1" applyAlignment="1">
      <alignment horizontal="center" vertical="top"/>
    </xf>
    <xf numFmtId="0" fontId="31" fillId="0" borderId="3" xfId="0" applyFont="1" applyFill="1" applyBorder="1" applyAlignment="1">
      <alignment horizontal="center" vertical="top"/>
    </xf>
    <xf numFmtId="0" fontId="33" fillId="0" borderId="3" xfId="0" applyFont="1" applyFill="1" applyBorder="1" applyAlignment="1" applyProtection="1">
      <alignment vertical="top"/>
      <protection hidden="1"/>
    </xf>
    <xf numFmtId="201" fontId="31" fillId="0" borderId="15" xfId="36" applyNumberFormat="1" applyFont="1" applyFill="1" applyBorder="1" applyAlignment="1" applyProtection="1">
      <alignment horizontal="center" vertical="top"/>
      <protection/>
    </xf>
    <xf numFmtId="0" fontId="35" fillId="0" borderId="0" xfId="0" applyFont="1" applyFill="1" applyBorder="1" applyAlignment="1" applyProtection="1">
      <alignment vertical="top"/>
      <protection hidden="1"/>
    </xf>
    <xf numFmtId="0" fontId="14" fillId="0" borderId="3" xfId="0" applyFont="1" applyFill="1" applyBorder="1" applyAlignment="1" applyProtection="1">
      <alignment vertical="top"/>
      <protection hidden="1"/>
    </xf>
    <xf numFmtId="0" fontId="38" fillId="0" borderId="18" xfId="41" applyFont="1" applyFill="1" applyBorder="1" applyAlignment="1">
      <alignment horizontal="center" wrapText="1"/>
      <protection/>
    </xf>
    <xf numFmtId="0" fontId="39" fillId="0" borderId="18" xfId="0" applyFont="1" applyFill="1" applyBorder="1" applyAlignment="1" applyProtection="1">
      <alignment vertical="top" wrapText="1"/>
      <protection hidden="1"/>
    </xf>
    <xf numFmtId="201" fontId="39" fillId="0" borderId="18" xfId="0" applyNumberFormat="1" applyFont="1" applyFill="1" applyBorder="1" applyAlignment="1" applyProtection="1">
      <alignment vertical="top"/>
      <protection hidden="1"/>
    </xf>
    <xf numFmtId="201" fontId="39" fillId="0" borderId="18" xfId="0" applyNumberFormat="1" applyFont="1" applyFill="1" applyBorder="1" applyAlignment="1" applyProtection="1">
      <alignment vertical="top" wrapText="1"/>
      <protection hidden="1"/>
    </xf>
    <xf numFmtId="200" fontId="39" fillId="0" borderId="18" xfId="36" applyNumberFormat="1" applyFont="1" applyFill="1" applyBorder="1" applyAlignment="1" applyProtection="1">
      <alignment horizontal="center" vertical="top"/>
      <protection hidden="1"/>
    </xf>
    <xf numFmtId="0" fontId="39" fillId="0" borderId="18" xfId="0" applyFont="1" applyFill="1" applyBorder="1" applyAlignment="1" applyProtection="1">
      <alignment vertical="top"/>
      <protection hidden="1"/>
    </xf>
    <xf numFmtId="0" fontId="39" fillId="0" borderId="18" xfId="0" applyFont="1" applyFill="1" applyBorder="1" applyAlignment="1" applyProtection="1">
      <alignment horizontal="center" vertical="top"/>
      <protection hidden="1"/>
    </xf>
    <xf numFmtId="200" fontId="39" fillId="0" borderId="18" xfId="36" applyNumberFormat="1" applyFont="1" applyFill="1" applyBorder="1" applyAlignment="1" applyProtection="1">
      <alignment vertical="top"/>
      <protection hidden="1"/>
    </xf>
    <xf numFmtId="203" fontId="39" fillId="0" borderId="18" xfId="0" applyNumberFormat="1" applyFont="1" applyFill="1" applyBorder="1" applyAlignment="1" applyProtection="1">
      <alignment horizontal="center" vertical="top"/>
      <protection hidden="1"/>
    </xf>
    <xf numFmtId="0" fontId="38" fillId="0" borderId="18" xfId="0" applyFont="1" applyFill="1" applyBorder="1" applyAlignment="1" applyProtection="1">
      <alignment horizontal="center" vertical="top"/>
      <protection hidden="1"/>
    </xf>
    <xf numFmtId="203" fontId="38" fillId="0" borderId="18" xfId="0" applyNumberFormat="1" applyFont="1" applyFill="1" applyBorder="1" applyAlignment="1" applyProtection="1">
      <alignment horizontal="center" vertical="top"/>
      <protection hidden="1"/>
    </xf>
    <xf numFmtId="47" fontId="38" fillId="0" borderId="18" xfId="0" applyNumberFormat="1" applyFont="1" applyFill="1" applyBorder="1" applyAlignment="1" applyProtection="1">
      <alignment horizontal="center" vertical="top"/>
      <protection hidden="1"/>
    </xf>
    <xf numFmtId="2" fontId="38" fillId="0" borderId="18" xfId="0" applyNumberFormat="1" applyFont="1" applyFill="1" applyBorder="1" applyAlignment="1" applyProtection="1">
      <alignment horizontal="center" vertical="top"/>
      <protection hidden="1"/>
    </xf>
    <xf numFmtId="49" fontId="38" fillId="0" borderId="18" xfId="0" applyNumberFormat="1" applyFont="1" applyFill="1" applyBorder="1" applyAlignment="1" applyProtection="1">
      <alignment horizontal="center" vertical="top"/>
      <protection hidden="1"/>
    </xf>
    <xf numFmtId="0" fontId="38" fillId="0" borderId="18" xfId="0" applyFont="1" applyFill="1" applyBorder="1" applyAlignment="1" applyProtection="1" quotePrefix="1">
      <alignment horizontal="center" vertical="top"/>
      <protection hidden="1"/>
    </xf>
    <xf numFmtId="0" fontId="38" fillId="0" borderId="18" xfId="0" applyFont="1" applyFill="1" applyBorder="1" applyAlignment="1" applyProtection="1">
      <alignment vertical="top"/>
      <protection hidden="1"/>
    </xf>
    <xf numFmtId="0" fontId="38" fillId="0" borderId="18" xfId="41" applyFont="1" applyFill="1" applyBorder="1" applyAlignment="1">
      <alignment wrapText="1"/>
      <protection/>
    </xf>
    <xf numFmtId="202" fontId="38" fillId="0" borderId="18" xfId="36" applyNumberFormat="1" applyFont="1" applyFill="1" applyBorder="1" applyAlignment="1" applyProtection="1">
      <alignment horizontal="center" vertical="top"/>
      <protection hidden="1"/>
    </xf>
    <xf numFmtId="0" fontId="39" fillId="14" borderId="18" xfId="0" applyFont="1" applyFill="1" applyBorder="1" applyAlignment="1" applyProtection="1">
      <alignment vertical="top"/>
      <protection hidden="1"/>
    </xf>
    <xf numFmtId="0" fontId="38" fillId="14" borderId="18" xfId="0" applyFont="1" applyFill="1" applyBorder="1" applyAlignment="1" applyProtection="1">
      <alignment horizontal="center" vertical="top"/>
      <protection hidden="1"/>
    </xf>
    <xf numFmtId="202" fontId="38" fillId="14" borderId="18" xfId="36" applyNumberFormat="1" applyFont="1" applyFill="1" applyBorder="1" applyAlignment="1" applyProtection="1">
      <alignment horizontal="center" vertical="top"/>
      <protection hidden="1"/>
    </xf>
    <xf numFmtId="2" fontId="38" fillId="14" borderId="18" xfId="0" applyNumberFormat="1" applyFont="1" applyFill="1" applyBorder="1" applyAlignment="1" applyProtection="1">
      <alignment horizontal="center" vertical="top"/>
      <protection hidden="1"/>
    </xf>
    <xf numFmtId="203" fontId="38" fillId="14" borderId="18" xfId="0" applyNumberFormat="1" applyFont="1" applyFill="1" applyBorder="1" applyAlignment="1" applyProtection="1">
      <alignment horizontal="center" vertical="top"/>
      <protection hidden="1"/>
    </xf>
    <xf numFmtId="203" fontId="38" fillId="0" borderId="18" xfId="0" applyNumberFormat="1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49" fontId="38" fillId="0" borderId="18" xfId="0" applyNumberFormat="1" applyFont="1" applyBorder="1" applyAlignment="1">
      <alignment horizontal="center"/>
    </xf>
    <xf numFmtId="2" fontId="38" fillId="0" borderId="18" xfId="0" applyNumberFormat="1" applyFont="1" applyBorder="1" applyAlignment="1">
      <alignment horizontal="center"/>
    </xf>
    <xf numFmtId="20" fontId="38" fillId="0" borderId="18" xfId="0" applyNumberFormat="1" applyFont="1" applyFill="1" applyBorder="1" applyAlignment="1" applyProtection="1">
      <alignment horizontal="center" vertical="top"/>
      <protection hidden="1"/>
    </xf>
    <xf numFmtId="202" fontId="38" fillId="0" borderId="18" xfId="36" applyNumberFormat="1" applyFont="1" applyFill="1" applyBorder="1" applyAlignment="1">
      <alignment horizontal="center" wrapText="1"/>
    </xf>
    <xf numFmtId="219" fontId="21" fillId="0" borderId="5" xfId="36" applyNumberFormat="1" applyFont="1" applyFill="1" applyBorder="1" applyAlignment="1" applyProtection="1">
      <alignment horizontal="center" vertical="top" wrapText="1"/>
      <protection hidden="1"/>
    </xf>
    <xf numFmtId="219" fontId="21" fillId="0" borderId="5" xfId="36" applyNumberFormat="1" applyFont="1" applyFill="1" applyBorder="1" applyAlignment="1" applyProtection="1">
      <alignment horizontal="center" vertical="top"/>
      <protection hidden="1"/>
    </xf>
    <xf numFmtId="219" fontId="36" fillId="0" borderId="5" xfId="36" applyNumberFormat="1" applyFont="1" applyFill="1" applyBorder="1" applyAlignment="1" applyProtection="1">
      <alignment horizontal="center" vertical="top"/>
      <protection hidden="1"/>
    </xf>
    <xf numFmtId="219" fontId="34" fillId="0" borderId="5" xfId="36" applyNumberFormat="1" applyFont="1" applyFill="1" applyBorder="1" applyAlignment="1" applyProtection="1">
      <alignment horizontal="center" vertical="top"/>
      <protection hidden="1"/>
    </xf>
    <xf numFmtId="2" fontId="38" fillId="0" borderId="18" xfId="0" applyNumberFormat="1" applyFont="1" applyFill="1" applyBorder="1" applyAlignment="1" applyProtection="1">
      <alignment vertical="top"/>
      <protection hidden="1"/>
    </xf>
    <xf numFmtId="202" fontId="38" fillId="0" borderId="18" xfId="36" applyNumberFormat="1" applyFont="1" applyFill="1" applyBorder="1" applyAlignment="1" applyProtection="1">
      <alignment vertical="top"/>
      <protection hidden="1"/>
    </xf>
    <xf numFmtId="0" fontId="37" fillId="0" borderId="18" xfId="0" applyFont="1" applyFill="1" applyBorder="1" applyAlignment="1" applyProtection="1">
      <alignment horizontal="center" vertical="top"/>
      <protection hidden="1"/>
    </xf>
    <xf numFmtId="0" fontId="37" fillId="0" borderId="18" xfId="0" applyFont="1" applyFill="1" applyBorder="1" applyAlignment="1" applyProtection="1" quotePrefix="1">
      <alignment horizontal="center" vertical="top"/>
      <protection hidden="1"/>
    </xf>
    <xf numFmtId="0" fontId="23" fillId="0" borderId="0" xfId="31" applyFont="1" applyAlignment="1">
      <alignment horizontal="center" vertical="top"/>
      <protection/>
    </xf>
  </cellXfs>
  <cellStyles count="34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ปกติ_Sheet1" xfId="41"/>
    <cellStyle name="Percent" xfId="42"/>
    <cellStyle name="ราว_x0000_" xfId="43"/>
    <cellStyle name="าขุดลอก_x0000_Đ_x0014_Currency_พระยาบรรลือ_x0000__x0010_Currency_ราคาดิน_x0000__x0014_Currency_รายการคำนวณ_x0000__x0006_N" xfId="44"/>
    <cellStyle name="ำนวณ" xfId="45"/>
    <cellStyle name="้ำประชาศรัย_x0000_b_x000F_Normal_Shee" xfId="46"/>
    <cellStyle name="ีสูบน้ำปตร.ประชาศรัย(จ้าง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GT147"/>
  <sheetViews>
    <sheetView showGridLines="0" tabSelected="1" zoomScale="75" zoomScaleNormal="75" zoomScaleSheetLayoutView="100" workbookViewId="0" topLeftCell="DQ1">
      <selection activeCell="DV147" sqref="DV9:DW147"/>
    </sheetView>
  </sheetViews>
  <sheetFormatPr defaultColWidth="9.140625" defaultRowHeight="21.75"/>
  <cols>
    <col min="1" max="1" width="20.57421875" style="151" customWidth="1"/>
    <col min="2" max="2" width="13.421875" style="151" bestFit="1" customWidth="1"/>
    <col min="3" max="4" width="8.140625" style="152" bestFit="1" customWidth="1"/>
    <col min="5" max="5" width="8.140625" style="153" bestFit="1" customWidth="1"/>
    <col min="6" max="6" width="9.57421875" style="154" bestFit="1" customWidth="1"/>
    <col min="7" max="7" width="7.8515625" style="150" customWidth="1"/>
    <col min="8" max="8" width="9.140625" style="150" customWidth="1"/>
    <col min="9" max="9" width="7.7109375" style="150" customWidth="1"/>
    <col min="10" max="10" width="21.28125" style="150" bestFit="1" customWidth="1"/>
    <col min="11" max="12" width="12.28125" style="155" bestFit="1" customWidth="1"/>
    <col min="13" max="13" width="11.00390625" style="150" bestFit="1" customWidth="1"/>
    <col min="14" max="14" width="5.57421875" style="150" bestFit="1" customWidth="1"/>
    <col min="15" max="15" width="9.140625" style="150" bestFit="1" customWidth="1"/>
    <col min="16" max="16" width="8.140625" style="150" bestFit="1" customWidth="1"/>
    <col min="17" max="17" width="11.8515625" style="150" bestFit="1" customWidth="1"/>
    <col min="18" max="18" width="10.140625" style="150" bestFit="1" customWidth="1"/>
    <col min="19" max="19" width="14.7109375" style="150" bestFit="1" customWidth="1"/>
    <col min="20" max="20" width="14.00390625" style="150" bestFit="1" customWidth="1"/>
    <col min="21" max="21" width="8.421875" style="150" bestFit="1" customWidth="1"/>
    <col min="22" max="22" width="7.140625" style="150" customWidth="1"/>
    <col min="23" max="23" width="8.421875" style="150" bestFit="1" customWidth="1"/>
    <col min="24" max="24" width="8.140625" style="150" bestFit="1" customWidth="1"/>
    <col min="25" max="26" width="8.421875" style="150" bestFit="1" customWidth="1"/>
    <col min="27" max="28" width="16.00390625" style="150" customWidth="1"/>
    <col min="29" max="30" width="6.140625" style="150" customWidth="1"/>
    <col min="31" max="34" width="5.57421875" style="150" bestFit="1" customWidth="1"/>
    <col min="35" max="35" width="9.00390625" style="150" bestFit="1" customWidth="1"/>
    <col min="36" max="36" width="8.00390625" style="150" bestFit="1" customWidth="1"/>
    <col min="37" max="37" width="13.140625" style="150" bestFit="1" customWidth="1"/>
    <col min="38" max="38" width="11.140625" style="150" bestFit="1" customWidth="1"/>
    <col min="39" max="39" width="8.00390625" style="150" customWidth="1"/>
    <col min="40" max="40" width="7.28125" style="150" bestFit="1" customWidth="1"/>
    <col min="41" max="42" width="6.140625" style="150" customWidth="1"/>
    <col min="43" max="46" width="5.57421875" style="150" bestFit="1" customWidth="1"/>
    <col min="47" max="47" width="12.57421875" style="150" bestFit="1" customWidth="1"/>
    <col min="48" max="48" width="13.7109375" style="150" bestFit="1" customWidth="1"/>
    <col min="49" max="50" width="8.140625" style="150" customWidth="1"/>
    <col min="51" max="51" width="13.140625" style="150" bestFit="1" customWidth="1"/>
    <col min="52" max="52" width="11.7109375" style="150" customWidth="1"/>
    <col min="53" max="55" width="8.140625" style="150" bestFit="1" customWidth="1"/>
    <col min="56" max="56" width="6.421875" style="150" customWidth="1"/>
    <col min="57" max="57" width="9.140625" style="150" bestFit="1" customWidth="1"/>
    <col min="58" max="58" width="8.140625" style="150" bestFit="1" customWidth="1"/>
    <col min="59" max="59" width="14.140625" style="150" bestFit="1" customWidth="1"/>
    <col min="60" max="60" width="10.28125" style="150" bestFit="1" customWidth="1"/>
    <col min="61" max="61" width="14.28125" style="150" bestFit="1" customWidth="1"/>
    <col min="62" max="63" width="8.7109375" style="150" customWidth="1"/>
    <col min="64" max="64" width="12.421875" style="150" bestFit="1" customWidth="1"/>
    <col min="65" max="65" width="10.28125" style="150" bestFit="1" customWidth="1"/>
    <col min="66" max="66" width="11.421875" style="150" bestFit="1" customWidth="1"/>
    <col min="67" max="67" width="12.28125" style="150" bestFit="1" customWidth="1"/>
    <col min="68" max="68" width="10.421875" style="150" bestFit="1" customWidth="1"/>
    <col min="69" max="69" width="14.421875" style="150" bestFit="1" customWidth="1"/>
    <col min="70" max="70" width="9.00390625" style="150" bestFit="1" customWidth="1"/>
    <col min="71" max="71" width="8.00390625" style="150" bestFit="1" customWidth="1"/>
    <col min="72" max="72" width="13.140625" style="150" bestFit="1" customWidth="1"/>
    <col min="73" max="73" width="11.140625" style="150" bestFit="1" customWidth="1"/>
    <col min="74" max="74" width="8.00390625" style="150" customWidth="1"/>
    <col min="75" max="75" width="7.28125" style="150" bestFit="1" customWidth="1"/>
    <col min="76" max="77" width="6.140625" style="150" customWidth="1"/>
    <col min="78" max="81" width="5.57421875" style="150" bestFit="1" customWidth="1"/>
    <col min="82" max="82" width="10.8515625" style="150" bestFit="1" customWidth="1"/>
    <col min="83" max="83" width="14.57421875" style="150" customWidth="1"/>
    <col min="84" max="84" width="16.421875" style="150" bestFit="1" customWidth="1"/>
    <col min="85" max="86" width="8.140625" style="150" customWidth="1"/>
    <col min="87" max="87" width="10.57421875" style="150" bestFit="1" customWidth="1"/>
    <col min="88" max="89" width="5.421875" style="150" bestFit="1" customWidth="1"/>
    <col min="90" max="90" width="10.140625" style="150" bestFit="1" customWidth="1"/>
    <col min="91" max="91" width="10.8515625" style="150" bestFit="1" customWidth="1"/>
    <col min="92" max="92" width="14.57421875" style="150" customWidth="1"/>
    <col min="93" max="93" width="16.421875" style="150" bestFit="1" customWidth="1"/>
    <col min="94" max="95" width="8.140625" style="150" customWidth="1"/>
    <col min="96" max="96" width="10.57421875" style="150" bestFit="1" customWidth="1"/>
    <col min="97" max="98" width="5.421875" style="150" bestFit="1" customWidth="1"/>
    <col min="99" max="99" width="10.140625" style="150" bestFit="1" customWidth="1"/>
    <col min="100" max="100" width="13.7109375" style="150" bestFit="1" customWidth="1"/>
    <col min="101" max="101" width="15.00390625" style="150" bestFit="1" customWidth="1"/>
    <col min="102" max="102" width="10.8515625" style="150" bestFit="1" customWidth="1"/>
    <col min="103" max="104" width="6.421875" style="150" bestFit="1" customWidth="1"/>
    <col min="105" max="105" width="23.7109375" style="150" bestFit="1" customWidth="1"/>
    <col min="106" max="106" width="11.00390625" style="150" bestFit="1" customWidth="1"/>
    <col min="107" max="107" width="6.421875" style="150" bestFit="1" customWidth="1"/>
    <col min="108" max="108" width="12.140625" style="150" bestFit="1" customWidth="1"/>
    <col min="109" max="109" width="10.57421875" style="150" bestFit="1" customWidth="1"/>
    <col min="110" max="111" width="6.421875" style="150" bestFit="1" customWidth="1"/>
    <col min="112" max="112" width="10.57421875" style="150" bestFit="1" customWidth="1"/>
    <col min="113" max="114" width="6.421875" style="150" bestFit="1" customWidth="1"/>
    <col min="115" max="115" width="12.140625" style="150" bestFit="1" customWidth="1"/>
    <col min="116" max="118" width="6.7109375" style="150" bestFit="1" customWidth="1"/>
    <col min="119" max="119" width="10.57421875" style="150" bestFit="1" customWidth="1"/>
    <col min="120" max="121" width="6.7109375" style="150" bestFit="1" customWidth="1"/>
    <col min="122" max="122" width="17.28125" style="150" bestFit="1" customWidth="1"/>
    <col min="123" max="123" width="12.57421875" style="150" bestFit="1" customWidth="1"/>
    <col min="124" max="124" width="13.7109375" style="150" bestFit="1" customWidth="1"/>
    <col min="125" max="125" width="14.7109375" style="150" bestFit="1" customWidth="1"/>
    <col min="126" max="126" width="43.421875" style="150" customWidth="1"/>
    <col min="127" max="127" width="8.7109375" style="150" customWidth="1"/>
    <col min="128" max="128" width="8.8515625" style="150" customWidth="1"/>
    <col min="129" max="129" width="13.28125" style="150" customWidth="1"/>
    <col min="130" max="130" width="11.00390625" style="150" customWidth="1"/>
    <col min="131" max="131" width="13.28125" style="150" customWidth="1"/>
    <col min="132" max="133" width="14.00390625" style="150" customWidth="1"/>
    <col min="134" max="135" width="6.57421875" style="150" bestFit="1" customWidth="1"/>
    <col min="136" max="136" width="6.421875" style="150" bestFit="1" customWidth="1"/>
    <col min="137" max="137" width="7.7109375" style="150" customWidth="1"/>
    <col min="138" max="138" width="7.140625" style="150" bestFit="1" customWidth="1"/>
    <col min="139" max="139" width="6.421875" style="150" bestFit="1" customWidth="1"/>
    <col min="140" max="140" width="6.8515625" style="150" bestFit="1" customWidth="1"/>
    <col min="141" max="143" width="6.421875" style="150" bestFit="1" customWidth="1"/>
    <col min="144" max="145" width="6.421875" style="181" bestFit="1" customWidth="1"/>
    <col min="146" max="148" width="6.421875" style="150" bestFit="1" customWidth="1"/>
    <col min="149" max="149" width="7.8515625" style="150" bestFit="1" customWidth="1"/>
    <col min="150" max="150" width="6.421875" style="150" bestFit="1" customWidth="1"/>
    <col min="151" max="151" width="7.8515625" style="150" bestFit="1" customWidth="1"/>
    <col min="152" max="154" width="6.421875" style="150" bestFit="1" customWidth="1"/>
    <col min="155" max="155" width="25.00390625" style="150" bestFit="1" customWidth="1"/>
    <col min="156" max="156" width="20.140625" style="150" bestFit="1" customWidth="1"/>
    <col min="157" max="158" width="11.00390625" style="150" customWidth="1"/>
    <col min="159" max="159" width="15.140625" style="150" bestFit="1" customWidth="1"/>
    <col min="160" max="160" width="7.7109375" style="150" bestFit="1" customWidth="1"/>
    <col min="161" max="161" width="13.00390625" style="150" bestFit="1" customWidth="1"/>
    <col min="162" max="162" width="22.7109375" style="150" bestFit="1" customWidth="1"/>
    <col min="163" max="163" width="10.421875" style="150" bestFit="1" customWidth="1"/>
    <col min="164" max="164" width="20.140625" style="150" bestFit="1" customWidth="1"/>
    <col min="165" max="165" width="13.28125" style="150" bestFit="1" customWidth="1"/>
    <col min="166" max="166" width="7.28125" style="150" bestFit="1" customWidth="1"/>
    <col min="167" max="167" width="13.00390625" style="150" bestFit="1" customWidth="1"/>
    <col min="168" max="168" width="7.8515625" style="150" bestFit="1" customWidth="1"/>
    <col min="169" max="169" width="7.57421875" style="150" bestFit="1" customWidth="1"/>
    <col min="170" max="170" width="10.57421875" style="150" bestFit="1" customWidth="1"/>
    <col min="171" max="171" width="10.7109375" style="150" bestFit="1" customWidth="1"/>
    <col min="172" max="172" width="15.57421875" style="150" bestFit="1" customWidth="1"/>
    <col min="173" max="173" width="12.8515625" style="150" bestFit="1" customWidth="1"/>
    <col min="174" max="174" width="9.57421875" style="150" bestFit="1" customWidth="1"/>
    <col min="175" max="175" width="13.8515625" style="150" bestFit="1" customWidth="1"/>
    <col min="176" max="176" width="10.140625" style="150" bestFit="1" customWidth="1"/>
    <col min="177" max="177" width="9.421875" style="150" bestFit="1" customWidth="1"/>
    <col min="178" max="178" width="30.57421875" style="150" bestFit="1" customWidth="1"/>
    <col min="179" max="179" width="9.28125" style="150" customWidth="1"/>
    <col min="180" max="180" width="8.28125" style="150" bestFit="1" customWidth="1"/>
    <col min="181" max="181" width="11.421875" style="150" bestFit="1" customWidth="1"/>
    <col min="182" max="182" width="9.57421875" style="150" bestFit="1" customWidth="1"/>
    <col min="183" max="183" width="19.8515625" style="150" bestFit="1" customWidth="1"/>
    <col min="184" max="184" width="12.28125" style="150" bestFit="1" customWidth="1"/>
    <col min="185" max="185" width="11.140625" style="150" bestFit="1" customWidth="1"/>
    <col min="186" max="186" width="7.28125" style="150" bestFit="1" customWidth="1"/>
    <col min="187" max="187" width="8.28125" style="150" bestFit="1" customWidth="1"/>
    <col min="188" max="188" width="7.140625" style="150" bestFit="1" customWidth="1"/>
    <col min="189" max="189" width="8.8515625" style="150" bestFit="1" customWidth="1"/>
    <col min="190" max="190" width="15.421875" style="150" bestFit="1" customWidth="1"/>
    <col min="191" max="191" width="7.8515625" style="150" bestFit="1" customWidth="1"/>
    <col min="192" max="192" width="6.421875" style="150" bestFit="1" customWidth="1"/>
    <col min="193" max="193" width="8.140625" style="150" bestFit="1" customWidth="1"/>
    <col min="194" max="194" width="7.140625" style="150" bestFit="1" customWidth="1"/>
    <col min="195" max="195" width="11.57421875" style="150" bestFit="1" customWidth="1"/>
    <col min="196" max="196" width="11.421875" style="150" bestFit="1" customWidth="1"/>
    <col min="197" max="197" width="6.421875" style="150" bestFit="1" customWidth="1"/>
    <col min="198" max="198" width="11.7109375" style="150" customWidth="1"/>
    <col min="199" max="199" width="6.57421875" style="150" bestFit="1" customWidth="1"/>
    <col min="200" max="200" width="6.28125" style="150" bestFit="1" customWidth="1"/>
    <col min="201" max="201" width="6.57421875" style="150" bestFit="1" customWidth="1"/>
    <col min="202" max="202" width="6.28125" style="150" bestFit="1" customWidth="1"/>
    <col min="203" max="16384" width="9.140625" style="150" customWidth="1"/>
  </cols>
  <sheetData>
    <row r="1" spans="1:145" s="6" customFormat="1" ht="21">
      <c r="A1" s="1" t="s">
        <v>0</v>
      </c>
      <c r="B1" s="2"/>
      <c r="C1" s="3"/>
      <c r="D1" s="3"/>
      <c r="E1" s="4"/>
      <c r="F1" s="5"/>
      <c r="K1" s="7"/>
      <c r="L1" s="7"/>
      <c r="EN1" s="174"/>
      <c r="EO1" s="174"/>
    </row>
    <row r="2" spans="1:202" s="6" customFormat="1" ht="21">
      <c r="A2" s="8" t="s">
        <v>1</v>
      </c>
      <c r="B2" s="9" t="s">
        <v>2</v>
      </c>
      <c r="C2" s="10" t="s">
        <v>3</v>
      </c>
      <c r="D2" s="11"/>
      <c r="E2" s="11"/>
      <c r="F2" s="12"/>
      <c r="G2" s="13" t="s">
        <v>4</v>
      </c>
      <c r="H2" s="14"/>
      <c r="I2" s="15" t="s">
        <v>5</v>
      </c>
      <c r="J2" s="16" t="s">
        <v>6</v>
      </c>
      <c r="K2" s="17" t="s">
        <v>7</v>
      </c>
      <c r="L2" s="17" t="s">
        <v>7</v>
      </c>
      <c r="M2" s="18" t="s">
        <v>8</v>
      </c>
      <c r="N2" s="19" t="s">
        <v>9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10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175"/>
      <c r="EO2" s="175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11</v>
      </c>
      <c r="FV2" s="26"/>
      <c r="FW2" s="26"/>
      <c r="FX2" s="26"/>
      <c r="FY2" s="26"/>
      <c r="FZ2" s="26"/>
      <c r="GA2" s="26"/>
      <c r="GB2" s="26"/>
      <c r="GC2" s="27"/>
      <c r="GD2" s="28" t="s">
        <v>12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/>
      <c r="C3" s="33" t="s">
        <v>13</v>
      </c>
      <c r="D3" s="33" t="s">
        <v>14</v>
      </c>
      <c r="E3" s="33" t="s">
        <v>15</v>
      </c>
      <c r="F3" s="33" t="s">
        <v>16</v>
      </c>
      <c r="G3" s="34" t="s">
        <v>17</v>
      </c>
      <c r="H3" s="34" t="s">
        <v>18</v>
      </c>
      <c r="I3" s="35" t="s">
        <v>19</v>
      </c>
      <c r="J3" s="36" t="s">
        <v>20</v>
      </c>
      <c r="K3" s="37" t="s">
        <v>21</v>
      </c>
      <c r="L3" s="37" t="s">
        <v>22</v>
      </c>
      <c r="M3" s="38" t="s">
        <v>23</v>
      </c>
      <c r="N3" s="39" t="s">
        <v>24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25</v>
      </c>
      <c r="AV3" s="43"/>
      <c r="AW3" s="43"/>
      <c r="AX3" s="43"/>
      <c r="AY3" s="43"/>
      <c r="AZ3" s="43"/>
      <c r="BA3" s="43"/>
      <c r="BB3" s="43"/>
      <c r="BC3" s="44"/>
      <c r="BD3" s="45" t="s">
        <v>26</v>
      </c>
      <c r="BE3" s="46"/>
      <c r="BF3" s="46"/>
      <c r="BG3" s="46"/>
      <c r="BH3" s="47" t="s">
        <v>27</v>
      </c>
      <c r="BI3" s="48"/>
      <c r="BJ3" s="48"/>
      <c r="BK3" s="48"/>
      <c r="BL3" s="48"/>
      <c r="BM3" s="48"/>
      <c r="BN3" s="49" t="s">
        <v>28</v>
      </c>
      <c r="BO3" s="50"/>
      <c r="BP3" s="50"/>
      <c r="BQ3" s="50"/>
      <c r="BR3" s="51" t="s">
        <v>29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30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31</v>
      </c>
      <c r="DW3" s="56" t="s">
        <v>32</v>
      </c>
      <c r="DX3" s="56" t="s">
        <v>33</v>
      </c>
      <c r="DY3" s="57" t="s">
        <v>34</v>
      </c>
      <c r="DZ3" s="57" t="s">
        <v>35</v>
      </c>
      <c r="EA3" s="58" t="s">
        <v>36</v>
      </c>
      <c r="EB3" s="59" t="s">
        <v>37</v>
      </c>
      <c r="EC3" s="60"/>
      <c r="ED3" s="61" t="s">
        <v>38</v>
      </c>
      <c r="EE3" s="62"/>
      <c r="EF3" s="62"/>
      <c r="EG3" s="63"/>
      <c r="EH3" s="64"/>
      <c r="EI3" s="64"/>
      <c r="EJ3" s="63"/>
      <c r="EK3" s="64"/>
      <c r="EL3" s="64"/>
      <c r="EM3" s="64"/>
      <c r="EN3" s="176"/>
      <c r="EO3" s="176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39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40</v>
      </c>
      <c r="FV3" s="58" t="s">
        <v>41</v>
      </c>
      <c r="FW3" s="58" t="s">
        <v>42</v>
      </c>
      <c r="FX3" s="58" t="s">
        <v>43</v>
      </c>
      <c r="FY3" s="71" t="s">
        <v>243</v>
      </c>
      <c r="FZ3" s="61" t="s">
        <v>44</v>
      </c>
      <c r="GA3" s="61"/>
      <c r="GB3" s="61"/>
      <c r="GC3" s="61"/>
      <c r="GD3" s="72" t="s">
        <v>45</v>
      </c>
      <c r="GE3" s="35" t="s">
        <v>42</v>
      </c>
      <c r="GF3" s="35" t="s">
        <v>43</v>
      </c>
      <c r="GG3" s="35" t="s">
        <v>36</v>
      </c>
      <c r="GH3" s="73" t="s">
        <v>46</v>
      </c>
      <c r="GI3" s="73"/>
      <c r="GJ3" s="73"/>
      <c r="GK3" s="73"/>
      <c r="GL3" s="73"/>
      <c r="GM3" s="74" t="s">
        <v>47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48</v>
      </c>
      <c r="K4" s="81"/>
      <c r="L4" s="81"/>
      <c r="M4" s="82"/>
      <c r="N4" s="71" t="s">
        <v>49</v>
      </c>
      <c r="O4" s="71" t="s">
        <v>36</v>
      </c>
      <c r="P4" s="71" t="s">
        <v>50</v>
      </c>
      <c r="Q4" s="71" t="s">
        <v>51</v>
      </c>
      <c r="R4" s="71" t="s">
        <v>52</v>
      </c>
      <c r="S4" s="83" t="s">
        <v>53</v>
      </c>
      <c r="T4" s="83"/>
      <c r="U4" s="84" t="s">
        <v>54</v>
      </c>
      <c r="V4" s="85"/>
      <c r="W4" s="59"/>
      <c r="X4" s="86"/>
      <c r="Y4" s="59"/>
      <c r="Z4" s="86"/>
      <c r="AA4" s="59" t="s">
        <v>37</v>
      </c>
      <c r="AB4" s="59"/>
      <c r="AC4" s="84" t="s">
        <v>55</v>
      </c>
      <c r="AD4" s="85"/>
      <c r="AE4" s="59"/>
      <c r="AF4" s="86"/>
      <c r="AG4" s="87" t="s">
        <v>56</v>
      </c>
      <c r="AH4" s="88"/>
      <c r="AI4" s="84" t="s">
        <v>57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58</v>
      </c>
      <c r="AV4" s="71" t="s">
        <v>59</v>
      </c>
      <c r="AW4" s="83" t="s">
        <v>60</v>
      </c>
      <c r="AX4" s="83"/>
      <c r="AY4" s="71" t="s">
        <v>61</v>
      </c>
      <c r="AZ4" s="71" t="s">
        <v>62</v>
      </c>
      <c r="BA4" s="89" t="s">
        <v>63</v>
      </c>
      <c r="BB4" s="90"/>
      <c r="BC4" s="91"/>
      <c r="BD4" s="71" t="s">
        <v>49</v>
      </c>
      <c r="BE4" s="71" t="s">
        <v>36</v>
      </c>
      <c r="BF4" s="71" t="s">
        <v>50</v>
      </c>
      <c r="BG4" s="71" t="s">
        <v>64</v>
      </c>
      <c r="BH4" s="71" t="s">
        <v>65</v>
      </c>
      <c r="BI4" s="71" t="s">
        <v>59</v>
      </c>
      <c r="BJ4" s="83" t="s">
        <v>60</v>
      </c>
      <c r="BK4" s="83"/>
      <c r="BL4" s="71" t="s">
        <v>66</v>
      </c>
      <c r="BM4" s="71" t="s">
        <v>67</v>
      </c>
      <c r="BN4" s="71" t="s">
        <v>68</v>
      </c>
      <c r="BO4" s="71" t="s">
        <v>69</v>
      </c>
      <c r="BP4" s="71" t="s">
        <v>70</v>
      </c>
      <c r="BQ4" s="92" t="s">
        <v>71</v>
      </c>
      <c r="BR4" s="71" t="s">
        <v>36</v>
      </c>
      <c r="BS4" s="92" t="s">
        <v>50</v>
      </c>
      <c r="BT4" s="71" t="s">
        <v>72</v>
      </c>
      <c r="BU4" s="71" t="s">
        <v>73</v>
      </c>
      <c r="BV4" s="93" t="s">
        <v>74</v>
      </c>
      <c r="BW4" s="86"/>
      <c r="BX4" s="84" t="s">
        <v>55</v>
      </c>
      <c r="BY4" s="94"/>
      <c r="BZ4" s="93"/>
      <c r="CA4" s="86"/>
      <c r="CB4" s="87" t="s">
        <v>56</v>
      </c>
      <c r="CC4" s="88"/>
      <c r="CD4" s="84" t="s">
        <v>75</v>
      </c>
      <c r="CE4" s="85"/>
      <c r="CF4" s="85"/>
      <c r="CG4" s="85"/>
      <c r="CH4" s="85"/>
      <c r="CI4" s="85"/>
      <c r="CJ4" s="85"/>
      <c r="CK4" s="85"/>
      <c r="CL4" s="94"/>
      <c r="CM4" s="84" t="s">
        <v>76</v>
      </c>
      <c r="CN4" s="85"/>
      <c r="CO4" s="85"/>
      <c r="CP4" s="85"/>
      <c r="CQ4" s="85"/>
      <c r="CR4" s="85"/>
      <c r="CS4" s="85"/>
      <c r="CT4" s="85"/>
      <c r="CU4" s="94"/>
      <c r="CV4" s="89" t="s">
        <v>77</v>
      </c>
      <c r="CW4" s="90"/>
      <c r="CX4" s="89"/>
      <c r="CY4" s="90"/>
      <c r="CZ4" s="90"/>
      <c r="DA4" s="89"/>
      <c r="DB4" s="90"/>
      <c r="DC4" s="90"/>
      <c r="DD4" s="91"/>
      <c r="DE4" s="89" t="s">
        <v>78</v>
      </c>
      <c r="DF4" s="90"/>
      <c r="DG4" s="90"/>
      <c r="DH4" s="89"/>
      <c r="DI4" s="90"/>
      <c r="DJ4" s="90"/>
      <c r="DK4" s="91"/>
      <c r="DL4" s="89" t="s">
        <v>63</v>
      </c>
      <c r="DM4" s="90"/>
      <c r="DN4" s="91"/>
      <c r="DO4" s="89" t="s">
        <v>79</v>
      </c>
      <c r="DP4" s="90"/>
      <c r="DQ4" s="91"/>
      <c r="DR4" s="89" t="s">
        <v>28</v>
      </c>
      <c r="DS4" s="90"/>
      <c r="DT4" s="90"/>
      <c r="DU4" s="91"/>
      <c r="DV4" s="35"/>
      <c r="DW4" s="95" t="s">
        <v>80</v>
      </c>
      <c r="DX4" s="95"/>
      <c r="DY4" s="96"/>
      <c r="DZ4" s="96"/>
      <c r="EA4" s="97"/>
      <c r="EB4" s="98" t="s">
        <v>81</v>
      </c>
      <c r="EC4" s="91" t="s">
        <v>82</v>
      </c>
      <c r="ED4" s="72" t="s">
        <v>83</v>
      </c>
      <c r="EE4" s="35" t="s">
        <v>84</v>
      </c>
      <c r="EF4" s="35" t="s">
        <v>85</v>
      </c>
      <c r="EG4" s="99" t="s">
        <v>86</v>
      </c>
      <c r="EH4" s="100" t="s">
        <v>87</v>
      </c>
      <c r="EI4" s="100" t="s">
        <v>88</v>
      </c>
      <c r="EJ4" s="101" t="s">
        <v>89</v>
      </c>
      <c r="EK4" s="100" t="s">
        <v>90</v>
      </c>
      <c r="EL4" s="100" t="s">
        <v>91</v>
      </c>
      <c r="EM4" s="100" t="s">
        <v>92</v>
      </c>
      <c r="EN4" s="177" t="s">
        <v>93</v>
      </c>
      <c r="EO4" s="178" t="s">
        <v>94</v>
      </c>
      <c r="EP4" s="102" t="s">
        <v>244</v>
      </c>
      <c r="EQ4" s="102" t="s">
        <v>245</v>
      </c>
      <c r="ER4" s="102" t="s">
        <v>246</v>
      </c>
      <c r="ES4" s="103" t="s">
        <v>247</v>
      </c>
      <c r="ET4" s="103"/>
      <c r="EU4" s="103" t="s">
        <v>248</v>
      </c>
      <c r="EV4" s="103"/>
      <c r="EW4" s="102" t="s">
        <v>249</v>
      </c>
      <c r="EX4" s="102" t="s">
        <v>250</v>
      </c>
      <c r="EY4" s="102" t="s">
        <v>95</v>
      </c>
      <c r="EZ4" s="102" t="s">
        <v>96</v>
      </c>
      <c r="FA4" s="104" t="s">
        <v>97</v>
      </c>
      <c r="FB4" s="104"/>
      <c r="FC4" s="105" t="s">
        <v>98</v>
      </c>
      <c r="FD4" s="105" t="s">
        <v>99</v>
      </c>
      <c r="FE4" s="105" t="s">
        <v>100</v>
      </c>
      <c r="FF4" s="105" t="s">
        <v>101</v>
      </c>
      <c r="FG4" s="105" t="s">
        <v>102</v>
      </c>
      <c r="FH4" s="105" t="s">
        <v>103</v>
      </c>
      <c r="FI4" s="105" t="s">
        <v>104</v>
      </c>
      <c r="FJ4" s="105" t="s">
        <v>105</v>
      </c>
      <c r="FK4" s="105" t="s">
        <v>106</v>
      </c>
      <c r="FL4" s="105" t="s">
        <v>107</v>
      </c>
      <c r="FM4" s="105" t="s">
        <v>108</v>
      </c>
      <c r="FN4" s="106" t="s">
        <v>109</v>
      </c>
      <c r="FO4" s="106" t="s">
        <v>110</v>
      </c>
      <c r="FP4" s="106" t="s">
        <v>111</v>
      </c>
      <c r="FQ4" s="106" t="s">
        <v>112</v>
      </c>
      <c r="FR4" s="106" t="s">
        <v>113</v>
      </c>
      <c r="FS4" s="106" t="s">
        <v>114</v>
      </c>
      <c r="FT4" s="106" t="s">
        <v>115</v>
      </c>
      <c r="FU4" s="35"/>
      <c r="FV4" s="97"/>
      <c r="FW4" s="97"/>
      <c r="FX4" s="97"/>
      <c r="FY4" s="97"/>
      <c r="FZ4" s="97" t="s">
        <v>116</v>
      </c>
      <c r="GA4" s="97" t="s">
        <v>117</v>
      </c>
      <c r="GB4" s="97" t="s">
        <v>118</v>
      </c>
      <c r="GC4" s="97" t="s">
        <v>119</v>
      </c>
      <c r="GD4" s="35" t="s">
        <v>120</v>
      </c>
      <c r="GE4" s="107"/>
      <c r="GF4" s="107"/>
      <c r="GG4" s="107"/>
      <c r="GH4" s="35" t="s">
        <v>121</v>
      </c>
      <c r="GI4" s="35" t="s">
        <v>122</v>
      </c>
      <c r="GJ4" s="35" t="s">
        <v>123</v>
      </c>
      <c r="GK4" s="15" t="s">
        <v>124</v>
      </c>
      <c r="GL4" s="15"/>
      <c r="GM4" s="108" t="s">
        <v>125</v>
      </c>
      <c r="GN4" s="108"/>
      <c r="GO4" s="108"/>
      <c r="GP4" s="108" t="s">
        <v>126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127</v>
      </c>
      <c r="K5" s="81"/>
      <c r="L5" s="81"/>
      <c r="M5" s="82"/>
      <c r="N5" s="110"/>
      <c r="O5" s="110"/>
      <c r="P5" s="110"/>
      <c r="Q5" s="110"/>
      <c r="R5" s="110"/>
      <c r="S5" s="111" t="s">
        <v>128</v>
      </c>
      <c r="T5" s="111" t="s">
        <v>129</v>
      </c>
      <c r="U5" s="84" t="s">
        <v>130</v>
      </c>
      <c r="V5" s="94"/>
      <c r="W5" s="84" t="s">
        <v>131</v>
      </c>
      <c r="X5" s="94"/>
      <c r="Y5" s="84" t="s">
        <v>61</v>
      </c>
      <c r="Z5" s="94"/>
      <c r="AA5" s="98" t="s">
        <v>81</v>
      </c>
      <c r="AB5" s="91" t="s">
        <v>82</v>
      </c>
      <c r="AC5" s="84" t="s">
        <v>132</v>
      </c>
      <c r="AD5" s="94"/>
      <c r="AE5" s="93" t="s">
        <v>133</v>
      </c>
      <c r="AF5" s="86"/>
      <c r="AG5" s="112"/>
      <c r="AH5" s="113"/>
      <c r="AI5" s="71" t="s">
        <v>36</v>
      </c>
      <c r="AJ5" s="92" t="s">
        <v>50</v>
      </c>
      <c r="AK5" s="71" t="s">
        <v>72</v>
      </c>
      <c r="AL5" s="71" t="s">
        <v>73</v>
      </c>
      <c r="AM5" s="93" t="s">
        <v>74</v>
      </c>
      <c r="AN5" s="86"/>
      <c r="AO5" s="84" t="s">
        <v>55</v>
      </c>
      <c r="AP5" s="94"/>
      <c r="AQ5" s="93"/>
      <c r="AR5" s="86"/>
      <c r="AS5" s="87" t="s">
        <v>56</v>
      </c>
      <c r="AT5" s="88"/>
      <c r="AU5" s="111"/>
      <c r="AV5" s="111"/>
      <c r="AW5" s="111" t="s">
        <v>134</v>
      </c>
      <c r="AX5" s="111" t="s">
        <v>123</v>
      </c>
      <c r="AY5" s="111" t="s">
        <v>132</v>
      </c>
      <c r="AZ5" s="111" t="s">
        <v>133</v>
      </c>
      <c r="BA5" s="114"/>
      <c r="BB5" s="114"/>
      <c r="BC5" s="115"/>
      <c r="BD5" s="111"/>
      <c r="BE5" s="111" t="s">
        <v>135</v>
      </c>
      <c r="BF5" s="111"/>
      <c r="BG5" s="111"/>
      <c r="BH5" s="111"/>
      <c r="BI5" s="111"/>
      <c r="BJ5" s="111" t="s">
        <v>134</v>
      </c>
      <c r="BK5" s="111" t="s">
        <v>123</v>
      </c>
      <c r="BL5" s="111" t="s">
        <v>132</v>
      </c>
      <c r="BM5" s="116" t="s">
        <v>133</v>
      </c>
      <c r="BN5" s="111"/>
      <c r="BO5" s="111"/>
      <c r="BP5" s="111"/>
      <c r="BQ5" s="117"/>
      <c r="BR5" s="111"/>
      <c r="BS5" s="111"/>
      <c r="BT5" s="111"/>
      <c r="BU5" s="111"/>
      <c r="BV5" s="111" t="s">
        <v>128</v>
      </c>
      <c r="BW5" s="111" t="s">
        <v>129</v>
      </c>
      <c r="BX5" s="84" t="s">
        <v>132</v>
      </c>
      <c r="BY5" s="94"/>
      <c r="BZ5" s="93" t="s">
        <v>133</v>
      </c>
      <c r="CA5" s="86"/>
      <c r="CB5" s="118"/>
      <c r="CC5" s="113"/>
      <c r="CD5" s="71" t="s">
        <v>136</v>
      </c>
      <c r="CE5" s="71" t="s">
        <v>32</v>
      </c>
      <c r="CF5" s="117" t="s">
        <v>137</v>
      </c>
      <c r="CG5" s="84" t="s">
        <v>60</v>
      </c>
      <c r="CH5" s="94"/>
      <c r="CI5" s="84" t="s">
        <v>138</v>
      </c>
      <c r="CJ5" s="85"/>
      <c r="CK5" s="85"/>
      <c r="CL5" s="71" t="s">
        <v>71</v>
      </c>
      <c r="CM5" s="71" t="s">
        <v>136</v>
      </c>
      <c r="CN5" s="71" t="s">
        <v>32</v>
      </c>
      <c r="CO5" s="117" t="s">
        <v>137</v>
      </c>
      <c r="CP5" s="84" t="s">
        <v>60</v>
      </c>
      <c r="CQ5" s="94"/>
      <c r="CR5" s="84" t="s">
        <v>138</v>
      </c>
      <c r="CS5" s="85"/>
      <c r="CT5" s="85"/>
      <c r="CU5" s="71" t="s">
        <v>71</v>
      </c>
      <c r="CV5" s="84" t="s">
        <v>139</v>
      </c>
      <c r="CW5" s="94"/>
      <c r="CX5" s="84" t="s">
        <v>140</v>
      </c>
      <c r="CY5" s="85"/>
      <c r="CZ5" s="94"/>
      <c r="DA5" s="84" t="s">
        <v>141</v>
      </c>
      <c r="DB5" s="85"/>
      <c r="DC5" s="94"/>
      <c r="DD5" s="71" t="s">
        <v>71</v>
      </c>
      <c r="DE5" s="84" t="s">
        <v>142</v>
      </c>
      <c r="DF5" s="85"/>
      <c r="DG5" s="94"/>
      <c r="DH5" s="84" t="s">
        <v>138</v>
      </c>
      <c r="DI5" s="85"/>
      <c r="DJ5" s="94"/>
      <c r="DK5" s="71" t="s">
        <v>71</v>
      </c>
      <c r="DL5" s="119"/>
      <c r="DM5" s="120"/>
      <c r="DN5" s="121"/>
      <c r="DO5" s="98" t="s">
        <v>143</v>
      </c>
      <c r="DP5" s="84" t="s">
        <v>142</v>
      </c>
      <c r="DQ5" s="94"/>
      <c r="DR5" s="119"/>
      <c r="DS5" s="120"/>
      <c r="DT5" s="120"/>
      <c r="DU5" s="121"/>
      <c r="DV5" s="79"/>
      <c r="DW5" s="79"/>
      <c r="DX5" s="79"/>
      <c r="DY5" s="182"/>
      <c r="DZ5" s="182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179"/>
      <c r="EO5" s="179"/>
      <c r="EP5" s="79"/>
      <c r="EQ5" s="79"/>
      <c r="ER5" s="79"/>
      <c r="ES5" s="34" t="s">
        <v>32</v>
      </c>
      <c r="ET5" s="34" t="s">
        <v>134</v>
      </c>
      <c r="EU5" s="34" t="s">
        <v>32</v>
      </c>
      <c r="EV5" s="34" t="s">
        <v>134</v>
      </c>
      <c r="EW5" s="79"/>
      <c r="EX5" s="79"/>
      <c r="EY5" s="79"/>
      <c r="EZ5" s="79"/>
      <c r="FA5" s="124" t="s">
        <v>144</v>
      </c>
      <c r="FB5" s="124" t="s">
        <v>145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128</v>
      </c>
      <c r="GL5" s="107" t="s">
        <v>129</v>
      </c>
      <c r="GM5" s="125" t="s">
        <v>146</v>
      </c>
      <c r="GN5" s="111" t="s">
        <v>243</v>
      </c>
      <c r="GO5" s="125" t="s">
        <v>147</v>
      </c>
      <c r="GP5" s="125" t="s">
        <v>148</v>
      </c>
      <c r="GQ5" s="83" t="s">
        <v>142</v>
      </c>
      <c r="GR5" s="83"/>
      <c r="GS5" s="83" t="s">
        <v>149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150</v>
      </c>
      <c r="V6" s="111" t="s">
        <v>151</v>
      </c>
      <c r="W6" s="111" t="s">
        <v>150</v>
      </c>
      <c r="X6" s="111" t="s">
        <v>151</v>
      </c>
      <c r="Y6" s="111" t="s">
        <v>150</v>
      </c>
      <c r="Z6" s="111" t="s">
        <v>151</v>
      </c>
      <c r="AA6" s="111"/>
      <c r="AB6" s="117"/>
      <c r="AC6" s="111" t="s">
        <v>69</v>
      </c>
      <c r="AD6" s="111" t="s">
        <v>152</v>
      </c>
      <c r="AE6" s="111" t="s">
        <v>69</v>
      </c>
      <c r="AF6" s="111" t="s">
        <v>152</v>
      </c>
      <c r="AG6" s="82" t="s">
        <v>123</v>
      </c>
      <c r="AH6" s="82" t="s">
        <v>147</v>
      </c>
      <c r="AI6" s="111"/>
      <c r="AJ6" s="117"/>
      <c r="AK6" s="111"/>
      <c r="AL6" s="111"/>
      <c r="AM6" s="111" t="s">
        <v>128</v>
      </c>
      <c r="AN6" s="111" t="s">
        <v>129</v>
      </c>
      <c r="AO6" s="84" t="s">
        <v>132</v>
      </c>
      <c r="AP6" s="94"/>
      <c r="AQ6" s="93" t="s">
        <v>133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134</v>
      </c>
      <c r="BB6" s="111" t="s">
        <v>147</v>
      </c>
      <c r="BC6" s="111" t="s">
        <v>123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153</v>
      </c>
      <c r="BQ6" s="117"/>
      <c r="BR6" s="79"/>
      <c r="BS6" s="79"/>
      <c r="BT6" s="79"/>
      <c r="BU6" s="79"/>
      <c r="BV6" s="79"/>
      <c r="BW6" s="79"/>
      <c r="BX6" s="111" t="s">
        <v>69</v>
      </c>
      <c r="BY6" s="111" t="s">
        <v>152</v>
      </c>
      <c r="BZ6" s="111" t="s">
        <v>69</v>
      </c>
      <c r="CA6" s="111" t="s">
        <v>152</v>
      </c>
      <c r="CB6" s="82" t="s">
        <v>123</v>
      </c>
      <c r="CC6" s="82" t="s">
        <v>147</v>
      </c>
      <c r="CD6" s="79"/>
      <c r="CE6" s="79"/>
      <c r="CG6" s="111" t="s">
        <v>134</v>
      </c>
      <c r="CH6" s="111" t="s">
        <v>123</v>
      </c>
      <c r="CI6" s="71" t="s">
        <v>146</v>
      </c>
      <c r="CJ6" s="127" t="s">
        <v>153</v>
      </c>
      <c r="CK6" s="128" t="s">
        <v>147</v>
      </c>
      <c r="CL6" s="79"/>
      <c r="CM6" s="79"/>
      <c r="CN6" s="79"/>
      <c r="CP6" s="111" t="s">
        <v>134</v>
      </c>
      <c r="CQ6" s="111" t="s">
        <v>123</v>
      </c>
      <c r="CR6" s="71" t="s">
        <v>146</v>
      </c>
      <c r="CS6" s="127" t="s">
        <v>153</v>
      </c>
      <c r="CT6" s="128" t="s">
        <v>147</v>
      </c>
      <c r="CU6" s="79"/>
      <c r="CV6" s="71" t="s">
        <v>64</v>
      </c>
      <c r="CW6" s="71" t="s">
        <v>154</v>
      </c>
      <c r="CX6" s="71" t="s">
        <v>148</v>
      </c>
      <c r="CY6" s="83" t="s">
        <v>142</v>
      </c>
      <c r="CZ6" s="129"/>
      <c r="DA6" s="71" t="s">
        <v>155</v>
      </c>
      <c r="DB6" s="71" t="s">
        <v>251</v>
      </c>
      <c r="DC6" s="71" t="s">
        <v>147</v>
      </c>
      <c r="DE6" s="71" t="s">
        <v>143</v>
      </c>
      <c r="DF6" s="71" t="s">
        <v>134</v>
      </c>
      <c r="DG6" s="71" t="s">
        <v>123</v>
      </c>
      <c r="DH6" s="71" t="s">
        <v>146</v>
      </c>
      <c r="DI6" s="130" t="s">
        <v>153</v>
      </c>
      <c r="DJ6" s="71" t="s">
        <v>147</v>
      </c>
      <c r="DK6" s="131"/>
      <c r="DL6" s="111" t="s">
        <v>134</v>
      </c>
      <c r="DM6" s="111" t="s">
        <v>147</v>
      </c>
      <c r="DN6" s="111" t="s">
        <v>123</v>
      </c>
      <c r="DO6" s="111"/>
      <c r="DP6" s="111" t="s">
        <v>134</v>
      </c>
      <c r="DQ6" s="111" t="s">
        <v>123</v>
      </c>
      <c r="DR6" s="71" t="s">
        <v>156</v>
      </c>
      <c r="DS6" s="71" t="s">
        <v>69</v>
      </c>
      <c r="DT6" s="71" t="s">
        <v>252</v>
      </c>
      <c r="DU6" s="71" t="s">
        <v>71</v>
      </c>
      <c r="DV6" s="79"/>
      <c r="DW6" s="79"/>
      <c r="DX6" s="79"/>
      <c r="DY6" s="182"/>
      <c r="DZ6" s="182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179"/>
      <c r="EO6" s="1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134</v>
      </c>
      <c r="GR6" s="125" t="s">
        <v>123</v>
      </c>
      <c r="GS6" s="125" t="s">
        <v>134</v>
      </c>
      <c r="GT6" s="125" t="s">
        <v>147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157</v>
      </c>
      <c r="L7" s="81" t="s">
        <v>157</v>
      </c>
      <c r="M7" s="82" t="s">
        <v>158</v>
      </c>
      <c r="N7" s="138"/>
      <c r="O7" s="139" t="s">
        <v>159</v>
      </c>
      <c r="P7" s="139" t="s">
        <v>159</v>
      </c>
      <c r="Q7" s="139" t="s">
        <v>159</v>
      </c>
      <c r="R7" s="139" t="s">
        <v>160</v>
      </c>
      <c r="S7" s="139" t="s">
        <v>161</v>
      </c>
      <c r="T7" s="139" t="s">
        <v>161</v>
      </c>
      <c r="U7" s="139" t="s">
        <v>162</v>
      </c>
      <c r="V7" s="139" t="s">
        <v>163</v>
      </c>
      <c r="W7" s="139" t="s">
        <v>162</v>
      </c>
      <c r="X7" s="139" t="s">
        <v>163</v>
      </c>
      <c r="Y7" s="139" t="s">
        <v>162</v>
      </c>
      <c r="Z7" s="139" t="s">
        <v>163</v>
      </c>
      <c r="AA7" s="139" t="s">
        <v>158</v>
      </c>
      <c r="AB7" s="121" t="s">
        <v>158</v>
      </c>
      <c r="AC7" s="138"/>
      <c r="AD7" s="139" t="s">
        <v>159</v>
      </c>
      <c r="AE7" s="138"/>
      <c r="AF7" s="139" t="s">
        <v>159</v>
      </c>
      <c r="AG7" s="139" t="s">
        <v>159</v>
      </c>
      <c r="AH7" s="139" t="s">
        <v>159</v>
      </c>
      <c r="AI7" s="139" t="s">
        <v>159</v>
      </c>
      <c r="AJ7" s="121" t="s">
        <v>159</v>
      </c>
      <c r="AK7" s="139" t="s">
        <v>159</v>
      </c>
      <c r="AL7" s="139" t="s">
        <v>160</v>
      </c>
      <c r="AM7" s="139" t="s">
        <v>161</v>
      </c>
      <c r="AN7" s="139" t="s">
        <v>161</v>
      </c>
      <c r="AO7" s="111" t="s">
        <v>69</v>
      </c>
      <c r="AP7" s="111" t="s">
        <v>152</v>
      </c>
      <c r="AQ7" s="111" t="s">
        <v>69</v>
      </c>
      <c r="AR7" s="111" t="s">
        <v>152</v>
      </c>
      <c r="AS7" s="82" t="s">
        <v>123</v>
      </c>
      <c r="AT7" s="82" t="s">
        <v>147</v>
      </c>
      <c r="AU7" s="139" t="s">
        <v>164</v>
      </c>
      <c r="AV7" s="138"/>
      <c r="AW7" s="139" t="s">
        <v>159</v>
      </c>
      <c r="AX7" s="139" t="s">
        <v>159</v>
      </c>
      <c r="AY7" s="138"/>
      <c r="AZ7" s="138"/>
      <c r="BA7" s="139" t="s">
        <v>159</v>
      </c>
      <c r="BB7" s="139" t="s">
        <v>159</v>
      </c>
      <c r="BC7" s="139" t="s">
        <v>159</v>
      </c>
      <c r="BD7" s="138"/>
      <c r="BE7" s="139" t="s">
        <v>159</v>
      </c>
      <c r="BF7" s="139" t="s">
        <v>159</v>
      </c>
      <c r="BG7" s="138"/>
      <c r="BH7" s="139" t="s">
        <v>164</v>
      </c>
      <c r="BI7" s="138"/>
      <c r="BJ7" s="139" t="s">
        <v>159</v>
      </c>
      <c r="BK7" s="139" t="s">
        <v>159</v>
      </c>
      <c r="BL7" s="138"/>
      <c r="BM7" s="138"/>
      <c r="BN7" s="119" t="s">
        <v>165</v>
      </c>
      <c r="BO7" s="139" t="s">
        <v>166</v>
      </c>
      <c r="BP7" s="139" t="s">
        <v>159</v>
      </c>
      <c r="BQ7" s="121" t="s">
        <v>167</v>
      </c>
      <c r="BR7" s="139" t="s">
        <v>159</v>
      </c>
      <c r="BS7" s="139" t="s">
        <v>159</v>
      </c>
      <c r="BT7" s="139" t="s">
        <v>159</v>
      </c>
      <c r="BU7" s="139" t="s">
        <v>160</v>
      </c>
      <c r="BV7" s="139" t="s">
        <v>161</v>
      </c>
      <c r="BW7" s="139" t="s">
        <v>161</v>
      </c>
      <c r="BX7" s="139"/>
      <c r="BY7" s="139" t="s">
        <v>159</v>
      </c>
      <c r="BZ7" s="139"/>
      <c r="CA7" s="139" t="s">
        <v>159</v>
      </c>
      <c r="CB7" s="139" t="s">
        <v>159</v>
      </c>
      <c r="CC7" s="139" t="s">
        <v>159</v>
      </c>
      <c r="CD7" s="139"/>
      <c r="CE7" s="139" t="s">
        <v>168</v>
      </c>
      <c r="CF7" s="120" t="s">
        <v>169</v>
      </c>
      <c r="CG7" s="119" t="s">
        <v>159</v>
      </c>
      <c r="CH7" s="119" t="s">
        <v>159</v>
      </c>
      <c r="CI7" s="139"/>
      <c r="CJ7" s="120" t="s">
        <v>159</v>
      </c>
      <c r="CK7" s="119" t="s">
        <v>159</v>
      </c>
      <c r="CL7" s="139" t="s">
        <v>170</v>
      </c>
      <c r="CM7" s="139"/>
      <c r="CN7" s="139" t="s">
        <v>168</v>
      </c>
      <c r="CO7" s="120" t="s">
        <v>169</v>
      </c>
      <c r="CP7" s="119" t="s">
        <v>159</v>
      </c>
      <c r="CQ7" s="119" t="s">
        <v>159</v>
      </c>
      <c r="CR7" s="139"/>
      <c r="CS7" s="120" t="s">
        <v>159</v>
      </c>
      <c r="CT7" s="119" t="s">
        <v>159</v>
      </c>
      <c r="CU7" s="139" t="s">
        <v>170</v>
      </c>
      <c r="CV7" s="139"/>
      <c r="CW7" s="119" t="s">
        <v>159</v>
      </c>
      <c r="CX7" s="139"/>
      <c r="CY7" s="119" t="s">
        <v>134</v>
      </c>
      <c r="CZ7" s="119" t="s">
        <v>123</v>
      </c>
      <c r="DA7" s="119" t="s">
        <v>159</v>
      </c>
      <c r="DB7" s="119" t="s">
        <v>159</v>
      </c>
      <c r="DC7" s="119" t="s">
        <v>159</v>
      </c>
      <c r="DD7" s="139" t="s">
        <v>170</v>
      </c>
      <c r="DE7" s="139"/>
      <c r="DF7" s="119" t="s">
        <v>159</v>
      </c>
      <c r="DG7" s="119" t="s">
        <v>159</v>
      </c>
      <c r="DH7" s="139"/>
      <c r="DI7" s="119" t="s">
        <v>159</v>
      </c>
      <c r="DJ7" s="119" t="s">
        <v>159</v>
      </c>
      <c r="DK7" s="139" t="s">
        <v>170</v>
      </c>
      <c r="DL7" s="119" t="s">
        <v>159</v>
      </c>
      <c r="DM7" s="139" t="s">
        <v>159</v>
      </c>
      <c r="DN7" s="121" t="s">
        <v>159</v>
      </c>
      <c r="DO7" s="139"/>
      <c r="DP7" s="121" t="s">
        <v>159</v>
      </c>
      <c r="DQ7" s="121" t="s">
        <v>159</v>
      </c>
      <c r="DR7" s="139"/>
      <c r="DS7" s="139" t="s">
        <v>166</v>
      </c>
      <c r="DT7" s="121" t="s">
        <v>159</v>
      </c>
      <c r="DU7" s="139" t="s">
        <v>167</v>
      </c>
      <c r="DV7" s="136"/>
      <c r="DW7" s="140"/>
      <c r="DX7" s="140"/>
      <c r="DY7" s="141" t="s">
        <v>171</v>
      </c>
      <c r="DZ7" s="141" t="s">
        <v>171</v>
      </c>
      <c r="EA7" s="142" t="s">
        <v>171</v>
      </c>
      <c r="EB7" s="139" t="s">
        <v>158</v>
      </c>
      <c r="EC7" s="121" t="s">
        <v>158</v>
      </c>
      <c r="ED7" s="143" t="s">
        <v>253</v>
      </c>
      <c r="EE7" s="143" t="s">
        <v>254</v>
      </c>
      <c r="EF7" s="143" t="s">
        <v>172</v>
      </c>
      <c r="EG7" s="144" t="s">
        <v>161</v>
      </c>
      <c r="EH7" s="143"/>
      <c r="EI7" s="143" t="s">
        <v>159</v>
      </c>
      <c r="EJ7" s="143" t="s">
        <v>159</v>
      </c>
      <c r="EK7" s="143"/>
      <c r="EL7" s="143" t="s">
        <v>159</v>
      </c>
      <c r="EM7" s="143" t="s">
        <v>159</v>
      </c>
      <c r="EN7" s="180" t="s">
        <v>159</v>
      </c>
      <c r="EO7" s="180" t="s">
        <v>159</v>
      </c>
      <c r="EP7" s="143" t="s">
        <v>159</v>
      </c>
      <c r="EQ7" s="143" t="s">
        <v>159</v>
      </c>
      <c r="ER7" s="143" t="s">
        <v>159</v>
      </c>
      <c r="ES7" s="135"/>
      <c r="ET7" s="143" t="s">
        <v>159</v>
      </c>
      <c r="EU7" s="135"/>
      <c r="EV7" s="143" t="s">
        <v>159</v>
      </c>
      <c r="EW7" s="143" t="s">
        <v>159</v>
      </c>
      <c r="EX7" s="143" t="s">
        <v>159</v>
      </c>
      <c r="EY7" s="143" t="s">
        <v>159</v>
      </c>
      <c r="EZ7" s="143" t="s">
        <v>159</v>
      </c>
      <c r="FA7" s="145" t="s">
        <v>161</v>
      </c>
      <c r="FB7" s="145" t="s">
        <v>161</v>
      </c>
      <c r="FC7" s="146" t="s">
        <v>173</v>
      </c>
      <c r="FD7" s="146" t="s">
        <v>173</v>
      </c>
      <c r="FE7" s="146" t="s">
        <v>173</v>
      </c>
      <c r="FF7" s="146" t="s">
        <v>173</v>
      </c>
      <c r="FG7" s="146" t="s">
        <v>173</v>
      </c>
      <c r="FH7" s="146" t="s">
        <v>173</v>
      </c>
      <c r="FI7" s="146" t="s">
        <v>173</v>
      </c>
      <c r="FJ7" s="146" t="s">
        <v>173</v>
      </c>
      <c r="FK7" s="146" t="s">
        <v>173</v>
      </c>
      <c r="FL7" s="146" t="s">
        <v>173</v>
      </c>
      <c r="FM7" s="146" t="s">
        <v>173</v>
      </c>
      <c r="FN7" s="147" t="s">
        <v>173</v>
      </c>
      <c r="FO7" s="147" t="s">
        <v>173</v>
      </c>
      <c r="FP7" s="147" t="s">
        <v>173</v>
      </c>
      <c r="FQ7" s="147" t="s">
        <v>173</v>
      </c>
      <c r="FR7" s="147" t="s">
        <v>173</v>
      </c>
      <c r="FS7" s="147" t="s">
        <v>173</v>
      </c>
      <c r="FT7" s="147" t="s">
        <v>173</v>
      </c>
      <c r="FU7" s="136"/>
      <c r="FV7" s="141" t="s">
        <v>174</v>
      </c>
      <c r="FW7" s="141"/>
      <c r="FX7" s="141"/>
      <c r="FY7" s="141" t="s">
        <v>159</v>
      </c>
      <c r="FZ7" s="147" t="s">
        <v>164</v>
      </c>
      <c r="GA7" s="147" t="s">
        <v>164</v>
      </c>
      <c r="GB7" s="147" t="s">
        <v>164</v>
      </c>
      <c r="GC7" s="147" t="s">
        <v>164</v>
      </c>
      <c r="GD7" s="143"/>
      <c r="GE7" s="141"/>
      <c r="GF7" s="141"/>
      <c r="GG7" s="141" t="s">
        <v>171</v>
      </c>
      <c r="GH7" s="141" t="s">
        <v>159</v>
      </c>
      <c r="GI7" s="141" t="s">
        <v>159</v>
      </c>
      <c r="GJ7" s="141" t="s">
        <v>159</v>
      </c>
      <c r="GK7" s="141" t="s">
        <v>175</v>
      </c>
      <c r="GL7" s="141" t="s">
        <v>175</v>
      </c>
      <c r="GM7" s="146"/>
      <c r="GN7" s="141" t="s">
        <v>159</v>
      </c>
      <c r="GO7" s="141" t="s">
        <v>159</v>
      </c>
      <c r="GP7" s="146"/>
      <c r="GQ7" s="141" t="s">
        <v>159</v>
      </c>
      <c r="GR7" s="141" t="s">
        <v>159</v>
      </c>
      <c r="GS7" s="141" t="s">
        <v>159</v>
      </c>
      <c r="GT7" s="141" t="s">
        <v>159</v>
      </c>
    </row>
    <row r="8" spans="1:202" s="149" customFormat="1" ht="23.25">
      <c r="A8" s="212">
        <v>1</v>
      </c>
      <c r="B8" s="212">
        <f aca="true" t="shared" si="0" ref="B8:AG8">1+A8</f>
        <v>2</v>
      </c>
      <c r="C8" s="213">
        <f t="shared" si="0"/>
        <v>3</v>
      </c>
      <c r="D8" s="213">
        <f t="shared" si="0"/>
        <v>4</v>
      </c>
      <c r="E8" s="212">
        <f t="shared" si="0"/>
        <v>5</v>
      </c>
      <c r="F8" s="213">
        <f t="shared" si="0"/>
        <v>6</v>
      </c>
      <c r="G8" s="213">
        <f t="shared" si="0"/>
        <v>7</v>
      </c>
      <c r="H8" s="213">
        <f t="shared" si="0"/>
        <v>8</v>
      </c>
      <c r="I8" s="213">
        <f t="shared" si="0"/>
        <v>9</v>
      </c>
      <c r="J8" s="213">
        <f t="shared" si="0"/>
        <v>10</v>
      </c>
      <c r="K8" s="213">
        <f t="shared" si="0"/>
        <v>11</v>
      </c>
      <c r="L8" s="213">
        <f t="shared" si="0"/>
        <v>12</v>
      </c>
      <c r="M8" s="213">
        <f t="shared" si="0"/>
        <v>13</v>
      </c>
      <c r="N8" s="213">
        <f t="shared" si="0"/>
        <v>14</v>
      </c>
      <c r="O8" s="213">
        <f t="shared" si="0"/>
        <v>15</v>
      </c>
      <c r="P8" s="213">
        <f t="shared" si="0"/>
        <v>16</v>
      </c>
      <c r="Q8" s="213">
        <f t="shared" si="0"/>
        <v>17</v>
      </c>
      <c r="R8" s="213">
        <f t="shared" si="0"/>
        <v>18</v>
      </c>
      <c r="S8" s="213">
        <f t="shared" si="0"/>
        <v>19</v>
      </c>
      <c r="T8" s="213">
        <f t="shared" si="0"/>
        <v>20</v>
      </c>
      <c r="U8" s="213">
        <f t="shared" si="0"/>
        <v>21</v>
      </c>
      <c r="V8" s="213">
        <f t="shared" si="0"/>
        <v>22</v>
      </c>
      <c r="W8" s="213">
        <f t="shared" si="0"/>
        <v>23</v>
      </c>
      <c r="X8" s="213">
        <f t="shared" si="0"/>
        <v>24</v>
      </c>
      <c r="Y8" s="213">
        <f t="shared" si="0"/>
        <v>25</v>
      </c>
      <c r="Z8" s="213">
        <f t="shared" si="0"/>
        <v>26</v>
      </c>
      <c r="AA8" s="213">
        <f t="shared" si="0"/>
        <v>27</v>
      </c>
      <c r="AB8" s="213">
        <f t="shared" si="0"/>
        <v>28</v>
      </c>
      <c r="AC8" s="213">
        <f t="shared" si="0"/>
        <v>29</v>
      </c>
      <c r="AD8" s="213">
        <f t="shared" si="0"/>
        <v>30</v>
      </c>
      <c r="AE8" s="213">
        <f t="shared" si="0"/>
        <v>31</v>
      </c>
      <c r="AF8" s="213">
        <f t="shared" si="0"/>
        <v>32</v>
      </c>
      <c r="AG8" s="213">
        <f t="shared" si="0"/>
        <v>33</v>
      </c>
      <c r="AH8" s="213">
        <f aca="true" t="shared" si="1" ref="AH8:BJ8">1+AG8</f>
        <v>34</v>
      </c>
      <c r="AI8" s="213">
        <f t="shared" si="1"/>
        <v>35</v>
      </c>
      <c r="AJ8" s="213">
        <f t="shared" si="1"/>
        <v>36</v>
      </c>
      <c r="AK8" s="213">
        <f t="shared" si="1"/>
        <v>37</v>
      </c>
      <c r="AL8" s="213">
        <f t="shared" si="1"/>
        <v>38</v>
      </c>
      <c r="AM8" s="213">
        <f t="shared" si="1"/>
        <v>39</v>
      </c>
      <c r="AN8" s="213">
        <f t="shared" si="1"/>
        <v>40</v>
      </c>
      <c r="AO8" s="213">
        <f t="shared" si="1"/>
        <v>41</v>
      </c>
      <c r="AP8" s="213">
        <f t="shared" si="1"/>
        <v>42</v>
      </c>
      <c r="AQ8" s="213">
        <f t="shared" si="1"/>
        <v>43</v>
      </c>
      <c r="AR8" s="213">
        <f t="shared" si="1"/>
        <v>44</v>
      </c>
      <c r="AS8" s="213">
        <f t="shared" si="1"/>
        <v>45</v>
      </c>
      <c r="AT8" s="213">
        <f t="shared" si="1"/>
        <v>46</v>
      </c>
      <c r="AU8" s="213">
        <f t="shared" si="1"/>
        <v>47</v>
      </c>
      <c r="AV8" s="213">
        <f t="shared" si="1"/>
        <v>48</v>
      </c>
      <c r="AW8" s="213">
        <f t="shared" si="1"/>
        <v>49</v>
      </c>
      <c r="AX8" s="213">
        <f t="shared" si="1"/>
        <v>50</v>
      </c>
      <c r="AY8" s="213">
        <f t="shared" si="1"/>
        <v>51</v>
      </c>
      <c r="AZ8" s="213">
        <f t="shared" si="1"/>
        <v>52</v>
      </c>
      <c r="BA8" s="213">
        <f t="shared" si="1"/>
        <v>53</v>
      </c>
      <c r="BB8" s="213">
        <f t="shared" si="1"/>
        <v>54</v>
      </c>
      <c r="BC8" s="213">
        <f t="shared" si="1"/>
        <v>55</v>
      </c>
      <c r="BD8" s="213">
        <f t="shared" si="1"/>
        <v>56</v>
      </c>
      <c r="BE8" s="213">
        <f t="shared" si="1"/>
        <v>57</v>
      </c>
      <c r="BF8" s="213">
        <f t="shared" si="1"/>
        <v>58</v>
      </c>
      <c r="BG8" s="213">
        <f t="shared" si="1"/>
        <v>59</v>
      </c>
      <c r="BH8" s="213">
        <f t="shared" si="1"/>
        <v>60</v>
      </c>
      <c r="BI8" s="213">
        <f t="shared" si="1"/>
        <v>61</v>
      </c>
      <c r="BJ8" s="213">
        <f t="shared" si="1"/>
        <v>62</v>
      </c>
      <c r="BK8" s="213"/>
      <c r="BL8" s="213">
        <f>1+BJ8</f>
        <v>63</v>
      </c>
      <c r="BM8" s="213">
        <f aca="true" t="shared" si="2" ref="BM8:CR8">1+BL8</f>
        <v>64</v>
      </c>
      <c r="BN8" s="213">
        <f t="shared" si="2"/>
        <v>65</v>
      </c>
      <c r="BO8" s="213">
        <f t="shared" si="2"/>
        <v>66</v>
      </c>
      <c r="BP8" s="213">
        <f t="shared" si="2"/>
        <v>67</v>
      </c>
      <c r="BQ8" s="213">
        <f t="shared" si="2"/>
        <v>68</v>
      </c>
      <c r="BR8" s="213">
        <f t="shared" si="2"/>
        <v>69</v>
      </c>
      <c r="BS8" s="213">
        <f t="shared" si="2"/>
        <v>70</v>
      </c>
      <c r="BT8" s="213">
        <f t="shared" si="2"/>
        <v>71</v>
      </c>
      <c r="BU8" s="213">
        <f t="shared" si="2"/>
        <v>72</v>
      </c>
      <c r="BV8" s="213">
        <f t="shared" si="2"/>
        <v>73</v>
      </c>
      <c r="BW8" s="213">
        <f t="shared" si="2"/>
        <v>74</v>
      </c>
      <c r="BX8" s="213">
        <f t="shared" si="2"/>
        <v>75</v>
      </c>
      <c r="BY8" s="213">
        <f t="shared" si="2"/>
        <v>76</v>
      </c>
      <c r="BZ8" s="213">
        <f t="shared" si="2"/>
        <v>77</v>
      </c>
      <c r="CA8" s="213">
        <f t="shared" si="2"/>
        <v>78</v>
      </c>
      <c r="CB8" s="213">
        <f t="shared" si="2"/>
        <v>79</v>
      </c>
      <c r="CC8" s="213">
        <f t="shared" si="2"/>
        <v>80</v>
      </c>
      <c r="CD8" s="213">
        <f t="shared" si="2"/>
        <v>81</v>
      </c>
      <c r="CE8" s="213">
        <f t="shared" si="2"/>
        <v>82</v>
      </c>
      <c r="CF8" s="213">
        <f t="shared" si="2"/>
        <v>83</v>
      </c>
      <c r="CG8" s="213">
        <f t="shared" si="2"/>
        <v>84</v>
      </c>
      <c r="CH8" s="213">
        <f t="shared" si="2"/>
        <v>85</v>
      </c>
      <c r="CI8" s="213">
        <f t="shared" si="2"/>
        <v>86</v>
      </c>
      <c r="CJ8" s="213">
        <f t="shared" si="2"/>
        <v>87</v>
      </c>
      <c r="CK8" s="213">
        <f t="shared" si="2"/>
        <v>88</v>
      </c>
      <c r="CL8" s="213">
        <f t="shared" si="2"/>
        <v>89</v>
      </c>
      <c r="CM8" s="213">
        <f t="shared" si="2"/>
        <v>90</v>
      </c>
      <c r="CN8" s="213">
        <f t="shared" si="2"/>
        <v>91</v>
      </c>
      <c r="CO8" s="213">
        <f t="shared" si="2"/>
        <v>92</v>
      </c>
      <c r="CP8" s="213">
        <f t="shared" si="2"/>
        <v>93</v>
      </c>
      <c r="CQ8" s="213">
        <f t="shared" si="2"/>
        <v>94</v>
      </c>
      <c r="CR8" s="213">
        <f t="shared" si="2"/>
        <v>95</v>
      </c>
      <c r="CS8" s="213">
        <f aca="true" t="shared" si="3" ref="CS8:DX8">1+CR8</f>
        <v>96</v>
      </c>
      <c r="CT8" s="213">
        <f t="shared" si="3"/>
        <v>97</v>
      </c>
      <c r="CU8" s="213">
        <f t="shared" si="3"/>
        <v>98</v>
      </c>
      <c r="CV8" s="213">
        <f t="shared" si="3"/>
        <v>99</v>
      </c>
      <c r="CW8" s="213">
        <f t="shared" si="3"/>
        <v>100</v>
      </c>
      <c r="CX8" s="213">
        <f t="shared" si="3"/>
        <v>101</v>
      </c>
      <c r="CY8" s="213">
        <f t="shared" si="3"/>
        <v>102</v>
      </c>
      <c r="CZ8" s="213">
        <f t="shared" si="3"/>
        <v>103</v>
      </c>
      <c r="DA8" s="213">
        <f t="shared" si="3"/>
        <v>104</v>
      </c>
      <c r="DB8" s="213">
        <f t="shared" si="3"/>
        <v>105</v>
      </c>
      <c r="DC8" s="213">
        <f t="shared" si="3"/>
        <v>106</v>
      </c>
      <c r="DD8" s="213">
        <f t="shared" si="3"/>
        <v>107</v>
      </c>
      <c r="DE8" s="213">
        <f t="shared" si="3"/>
        <v>108</v>
      </c>
      <c r="DF8" s="213">
        <f t="shared" si="3"/>
        <v>109</v>
      </c>
      <c r="DG8" s="213">
        <f t="shared" si="3"/>
        <v>110</v>
      </c>
      <c r="DH8" s="213">
        <f t="shared" si="3"/>
        <v>111</v>
      </c>
      <c r="DI8" s="213">
        <f t="shared" si="3"/>
        <v>112</v>
      </c>
      <c r="DJ8" s="213">
        <f t="shared" si="3"/>
        <v>113</v>
      </c>
      <c r="DK8" s="213">
        <f t="shared" si="3"/>
        <v>114</v>
      </c>
      <c r="DL8" s="213">
        <f t="shared" si="3"/>
        <v>115</v>
      </c>
      <c r="DM8" s="213">
        <f t="shared" si="3"/>
        <v>116</v>
      </c>
      <c r="DN8" s="213">
        <f t="shared" si="3"/>
        <v>117</v>
      </c>
      <c r="DO8" s="213">
        <f t="shared" si="3"/>
        <v>118</v>
      </c>
      <c r="DP8" s="213">
        <f t="shared" si="3"/>
        <v>119</v>
      </c>
      <c r="DQ8" s="213">
        <f t="shared" si="3"/>
        <v>120</v>
      </c>
      <c r="DR8" s="213">
        <f t="shared" si="3"/>
        <v>121</v>
      </c>
      <c r="DS8" s="213">
        <f t="shared" si="3"/>
        <v>122</v>
      </c>
      <c r="DT8" s="213">
        <f t="shared" si="3"/>
        <v>123</v>
      </c>
      <c r="DU8" s="213">
        <f t="shared" si="3"/>
        <v>124</v>
      </c>
      <c r="DV8" s="213">
        <f t="shared" si="3"/>
        <v>125</v>
      </c>
      <c r="DW8" s="213">
        <f t="shared" si="3"/>
        <v>126</v>
      </c>
      <c r="DX8" s="213">
        <f t="shared" si="3"/>
        <v>127</v>
      </c>
      <c r="DY8" s="214">
        <f aca="true" t="shared" si="4" ref="DY8:FD8">1+DX8</f>
        <v>128</v>
      </c>
      <c r="DZ8" s="214">
        <f t="shared" si="4"/>
        <v>129</v>
      </c>
      <c r="EA8" s="213">
        <f t="shared" si="4"/>
        <v>130</v>
      </c>
      <c r="EB8" s="213">
        <f t="shared" si="4"/>
        <v>131</v>
      </c>
      <c r="EC8" s="213">
        <f t="shared" si="4"/>
        <v>132</v>
      </c>
      <c r="ED8" s="213">
        <f t="shared" si="4"/>
        <v>133</v>
      </c>
      <c r="EE8" s="213">
        <f t="shared" si="4"/>
        <v>134</v>
      </c>
      <c r="EF8" s="213">
        <f t="shared" si="4"/>
        <v>135</v>
      </c>
      <c r="EG8" s="213">
        <f t="shared" si="4"/>
        <v>136</v>
      </c>
      <c r="EH8" s="213">
        <f t="shared" si="4"/>
        <v>137</v>
      </c>
      <c r="EI8" s="213">
        <f t="shared" si="4"/>
        <v>138</v>
      </c>
      <c r="EJ8" s="213">
        <f t="shared" si="4"/>
        <v>139</v>
      </c>
      <c r="EK8" s="213">
        <f t="shared" si="4"/>
        <v>140</v>
      </c>
      <c r="EL8" s="213">
        <f t="shared" si="4"/>
        <v>141</v>
      </c>
      <c r="EM8" s="213">
        <f t="shared" si="4"/>
        <v>142</v>
      </c>
      <c r="EN8" s="215">
        <f t="shared" si="4"/>
        <v>143</v>
      </c>
      <c r="EO8" s="215">
        <f t="shared" si="4"/>
        <v>144</v>
      </c>
      <c r="EP8" s="213">
        <f t="shared" si="4"/>
        <v>145</v>
      </c>
      <c r="EQ8" s="213">
        <f t="shared" si="4"/>
        <v>146</v>
      </c>
      <c r="ER8" s="213">
        <f t="shared" si="4"/>
        <v>147</v>
      </c>
      <c r="ES8" s="213">
        <f t="shared" si="4"/>
        <v>148</v>
      </c>
      <c r="ET8" s="213">
        <f t="shared" si="4"/>
        <v>149</v>
      </c>
      <c r="EU8" s="213">
        <f t="shared" si="4"/>
        <v>150</v>
      </c>
      <c r="EV8" s="213">
        <f t="shared" si="4"/>
        <v>151</v>
      </c>
      <c r="EW8" s="213">
        <f t="shared" si="4"/>
        <v>152</v>
      </c>
      <c r="EX8" s="213">
        <f t="shared" si="4"/>
        <v>153</v>
      </c>
      <c r="EY8" s="213">
        <f t="shared" si="4"/>
        <v>154</v>
      </c>
      <c r="EZ8" s="213">
        <f t="shared" si="4"/>
        <v>155</v>
      </c>
      <c r="FA8" s="213">
        <f t="shared" si="4"/>
        <v>156</v>
      </c>
      <c r="FB8" s="213">
        <f t="shared" si="4"/>
        <v>157</v>
      </c>
      <c r="FC8" s="213">
        <f t="shared" si="4"/>
        <v>158</v>
      </c>
      <c r="FD8" s="213">
        <f t="shared" si="4"/>
        <v>159</v>
      </c>
      <c r="FE8" s="213">
        <f aca="true" t="shared" si="5" ref="FE8:GJ8">1+FD8</f>
        <v>160</v>
      </c>
      <c r="FF8" s="213">
        <f t="shared" si="5"/>
        <v>161</v>
      </c>
      <c r="FG8" s="213">
        <f t="shared" si="5"/>
        <v>162</v>
      </c>
      <c r="FH8" s="213">
        <f t="shared" si="5"/>
        <v>163</v>
      </c>
      <c r="FI8" s="213">
        <f t="shared" si="5"/>
        <v>164</v>
      </c>
      <c r="FJ8" s="213">
        <f t="shared" si="5"/>
        <v>165</v>
      </c>
      <c r="FK8" s="213">
        <f t="shared" si="5"/>
        <v>166</v>
      </c>
      <c r="FL8" s="213">
        <f t="shared" si="5"/>
        <v>167</v>
      </c>
      <c r="FM8" s="213">
        <f t="shared" si="5"/>
        <v>168</v>
      </c>
      <c r="FN8" s="213">
        <f t="shared" si="5"/>
        <v>169</v>
      </c>
      <c r="FO8" s="213">
        <f t="shared" si="5"/>
        <v>170</v>
      </c>
      <c r="FP8" s="213">
        <f t="shared" si="5"/>
        <v>171</v>
      </c>
      <c r="FQ8" s="213">
        <f t="shared" si="5"/>
        <v>172</v>
      </c>
      <c r="FR8" s="213">
        <f t="shared" si="5"/>
        <v>173</v>
      </c>
      <c r="FS8" s="213">
        <f t="shared" si="5"/>
        <v>174</v>
      </c>
      <c r="FT8" s="213">
        <f t="shared" si="5"/>
        <v>175</v>
      </c>
      <c r="FU8" s="213">
        <f t="shared" si="5"/>
        <v>176</v>
      </c>
      <c r="FV8" s="213">
        <f t="shared" si="5"/>
        <v>177</v>
      </c>
      <c r="FW8" s="213">
        <f t="shared" si="5"/>
        <v>178</v>
      </c>
      <c r="FX8" s="213">
        <f t="shared" si="5"/>
        <v>179</v>
      </c>
      <c r="FY8" s="213">
        <f t="shared" si="5"/>
        <v>180</v>
      </c>
      <c r="FZ8" s="213">
        <f t="shared" si="5"/>
        <v>181</v>
      </c>
      <c r="GA8" s="213">
        <f t="shared" si="5"/>
        <v>182</v>
      </c>
      <c r="GB8" s="213">
        <f t="shared" si="5"/>
        <v>183</v>
      </c>
      <c r="GC8" s="213">
        <f t="shared" si="5"/>
        <v>184</v>
      </c>
      <c r="GD8" s="213">
        <f t="shared" si="5"/>
        <v>185</v>
      </c>
      <c r="GE8" s="213">
        <f t="shared" si="5"/>
        <v>186</v>
      </c>
      <c r="GF8" s="213">
        <f t="shared" si="5"/>
        <v>187</v>
      </c>
      <c r="GG8" s="213">
        <f t="shared" si="5"/>
        <v>188</v>
      </c>
      <c r="GH8" s="213">
        <f t="shared" si="5"/>
        <v>189</v>
      </c>
      <c r="GI8" s="213">
        <f t="shared" si="5"/>
        <v>190</v>
      </c>
      <c r="GJ8" s="213">
        <f t="shared" si="5"/>
        <v>191</v>
      </c>
      <c r="GK8" s="213">
        <f aca="true" t="shared" si="6" ref="GK8:GT8">1+GJ8</f>
        <v>192</v>
      </c>
      <c r="GL8" s="213">
        <f t="shared" si="6"/>
        <v>193</v>
      </c>
      <c r="GM8" s="213">
        <f t="shared" si="6"/>
        <v>194</v>
      </c>
      <c r="GN8" s="213">
        <f t="shared" si="6"/>
        <v>195</v>
      </c>
      <c r="GO8" s="213">
        <f t="shared" si="6"/>
        <v>196</v>
      </c>
      <c r="GP8" s="213">
        <f t="shared" si="6"/>
        <v>197</v>
      </c>
      <c r="GQ8" s="213">
        <f t="shared" si="6"/>
        <v>198</v>
      </c>
      <c r="GR8" s="213">
        <f t="shared" si="6"/>
        <v>199</v>
      </c>
      <c r="GS8" s="213">
        <f t="shared" si="6"/>
        <v>200</v>
      </c>
      <c r="GT8" s="213">
        <f t="shared" si="6"/>
        <v>201</v>
      </c>
    </row>
    <row r="9" spans="1:202" s="188" customFormat="1" ht="21.75">
      <c r="A9" s="184" t="s">
        <v>262</v>
      </c>
      <c r="B9" s="184" t="s">
        <v>263</v>
      </c>
      <c r="C9" s="185" t="s">
        <v>266</v>
      </c>
      <c r="D9" s="185" t="s">
        <v>266</v>
      </c>
      <c r="E9" s="186" t="s">
        <v>267</v>
      </c>
      <c r="F9" s="187" t="s">
        <v>268</v>
      </c>
      <c r="G9" s="188" t="s">
        <v>269</v>
      </c>
      <c r="H9" s="188" t="s">
        <v>270</v>
      </c>
      <c r="I9" s="189" t="s">
        <v>271</v>
      </c>
      <c r="J9" s="189" t="s">
        <v>272</v>
      </c>
      <c r="K9" s="190">
        <v>337623</v>
      </c>
      <c r="L9" s="190">
        <v>287787</v>
      </c>
      <c r="M9" s="189">
        <v>2526</v>
      </c>
      <c r="N9" s="189" t="s">
        <v>273</v>
      </c>
      <c r="O9" s="189" t="s">
        <v>273</v>
      </c>
      <c r="P9" s="189" t="s">
        <v>273</v>
      </c>
      <c r="Q9" s="189" t="s">
        <v>273</v>
      </c>
      <c r="R9" s="189" t="s">
        <v>273</v>
      </c>
      <c r="S9" s="189" t="s">
        <v>273</v>
      </c>
      <c r="T9" s="189" t="s">
        <v>273</v>
      </c>
      <c r="U9" s="189" t="s">
        <v>273</v>
      </c>
      <c r="V9" s="189" t="s">
        <v>273</v>
      </c>
      <c r="W9" s="189" t="s">
        <v>273</v>
      </c>
      <c r="X9" s="189" t="s">
        <v>273</v>
      </c>
      <c r="Y9" s="189" t="s">
        <v>273</v>
      </c>
      <c r="Z9" s="189" t="s">
        <v>273</v>
      </c>
      <c r="AA9" s="189" t="s">
        <v>273</v>
      </c>
      <c r="AB9" s="189" t="s">
        <v>273</v>
      </c>
      <c r="AC9" s="189" t="s">
        <v>273</v>
      </c>
      <c r="AD9" s="189" t="s">
        <v>273</v>
      </c>
      <c r="AE9" s="189" t="s">
        <v>273</v>
      </c>
      <c r="AF9" s="189" t="s">
        <v>273</v>
      </c>
      <c r="AG9" s="189" t="s">
        <v>273</v>
      </c>
      <c r="AH9" s="189" t="s">
        <v>273</v>
      </c>
      <c r="AI9" s="189" t="s">
        <v>273</v>
      </c>
      <c r="AJ9" s="189" t="s">
        <v>273</v>
      </c>
      <c r="AK9" s="189" t="s">
        <v>273</v>
      </c>
      <c r="AL9" s="189" t="s">
        <v>273</v>
      </c>
      <c r="AM9" s="189" t="s">
        <v>273</v>
      </c>
      <c r="AN9" s="189" t="s">
        <v>273</v>
      </c>
      <c r="AO9" s="189" t="s">
        <v>273</v>
      </c>
      <c r="AP9" s="189" t="s">
        <v>273</v>
      </c>
      <c r="AQ9" s="189" t="s">
        <v>273</v>
      </c>
      <c r="AR9" s="189" t="s">
        <v>273</v>
      </c>
      <c r="AS9" s="189" t="s">
        <v>273</v>
      </c>
      <c r="AT9" s="189" t="s">
        <v>273</v>
      </c>
      <c r="AU9" s="189" t="s">
        <v>273</v>
      </c>
      <c r="AV9" s="189" t="s">
        <v>273</v>
      </c>
      <c r="AW9" s="189" t="s">
        <v>273</v>
      </c>
      <c r="AX9" s="189" t="s">
        <v>273</v>
      </c>
      <c r="AY9" s="189" t="s">
        <v>273</v>
      </c>
      <c r="AZ9" s="189" t="s">
        <v>273</v>
      </c>
      <c r="BA9" s="189" t="s">
        <v>273</v>
      </c>
      <c r="BB9" s="189" t="s">
        <v>273</v>
      </c>
      <c r="BC9" s="189" t="s">
        <v>273</v>
      </c>
      <c r="BD9" s="189" t="s">
        <v>273</v>
      </c>
      <c r="BE9" s="189" t="s">
        <v>273</v>
      </c>
      <c r="BF9" s="189" t="s">
        <v>273</v>
      </c>
      <c r="BG9" s="189" t="s">
        <v>273</v>
      </c>
      <c r="BH9" s="189" t="s">
        <v>273</v>
      </c>
      <c r="BI9" s="189" t="s">
        <v>273</v>
      </c>
      <c r="BJ9" s="189" t="s">
        <v>273</v>
      </c>
      <c r="BK9" s="189" t="s">
        <v>273</v>
      </c>
      <c r="BL9" s="189" t="s">
        <v>273</v>
      </c>
      <c r="BM9" s="189" t="s">
        <v>273</v>
      </c>
      <c r="BN9" s="189" t="s">
        <v>273</v>
      </c>
      <c r="BO9" s="189" t="s">
        <v>273</v>
      </c>
      <c r="BP9" s="189" t="s">
        <v>273</v>
      </c>
      <c r="BQ9" s="189" t="s">
        <v>273</v>
      </c>
      <c r="BR9" s="189" t="s">
        <v>273</v>
      </c>
      <c r="BS9" s="189" t="s">
        <v>273</v>
      </c>
      <c r="BT9" s="189" t="s">
        <v>273</v>
      </c>
      <c r="BU9" s="189" t="s">
        <v>273</v>
      </c>
      <c r="BV9" s="189" t="s">
        <v>273</v>
      </c>
      <c r="BW9" s="189" t="s">
        <v>273</v>
      </c>
      <c r="BX9" s="189" t="s">
        <v>273</v>
      </c>
      <c r="BY9" s="189" t="s">
        <v>273</v>
      </c>
      <c r="BZ9" s="189" t="s">
        <v>273</v>
      </c>
      <c r="CA9" s="189" t="s">
        <v>273</v>
      </c>
      <c r="CB9" s="189" t="s">
        <v>273</v>
      </c>
      <c r="CC9" s="189" t="s">
        <v>273</v>
      </c>
      <c r="CD9" s="189" t="s">
        <v>274</v>
      </c>
      <c r="CE9" s="189" t="s">
        <v>275</v>
      </c>
      <c r="CF9" s="189">
        <v>2</v>
      </c>
      <c r="CG9" s="189">
        <v>2.25</v>
      </c>
      <c r="CH9" s="189">
        <v>2.25</v>
      </c>
      <c r="CI9" s="189">
        <v>2</v>
      </c>
      <c r="CJ9" s="189" t="s">
        <v>273</v>
      </c>
      <c r="CK9" s="189">
        <v>51</v>
      </c>
      <c r="CL9" s="191">
        <v>20.5</v>
      </c>
      <c r="CM9" s="189" t="s">
        <v>273</v>
      </c>
      <c r="CN9" s="189" t="s">
        <v>273</v>
      </c>
      <c r="CO9" s="189" t="s">
        <v>273</v>
      </c>
      <c r="CP9" s="189" t="s">
        <v>273</v>
      </c>
      <c r="CQ9" s="189" t="s">
        <v>273</v>
      </c>
      <c r="CR9" s="189" t="s">
        <v>273</v>
      </c>
      <c r="CS9" s="189" t="s">
        <v>273</v>
      </c>
      <c r="CT9" s="189" t="s">
        <v>273</v>
      </c>
      <c r="CU9" s="189" t="s">
        <v>273</v>
      </c>
      <c r="CV9" s="189" t="s">
        <v>273</v>
      </c>
      <c r="CW9" s="189" t="s">
        <v>273</v>
      </c>
      <c r="CX9" s="189" t="s">
        <v>273</v>
      </c>
      <c r="CY9" s="189" t="s">
        <v>273</v>
      </c>
      <c r="CZ9" s="189" t="s">
        <v>273</v>
      </c>
      <c r="DA9" s="189" t="s">
        <v>273</v>
      </c>
      <c r="DB9" s="189" t="s">
        <v>273</v>
      </c>
      <c r="DC9" s="189" t="s">
        <v>273</v>
      </c>
      <c r="DD9" s="189" t="s">
        <v>273</v>
      </c>
      <c r="DE9" s="189" t="s">
        <v>273</v>
      </c>
      <c r="DF9" s="189" t="s">
        <v>273</v>
      </c>
      <c r="DG9" s="189" t="s">
        <v>273</v>
      </c>
      <c r="DH9" s="189" t="s">
        <v>273</v>
      </c>
      <c r="DI9" s="189" t="s">
        <v>273</v>
      </c>
      <c r="DJ9" s="189" t="s">
        <v>273</v>
      </c>
      <c r="DK9" s="189" t="s">
        <v>273</v>
      </c>
      <c r="DL9" s="189" t="s">
        <v>273</v>
      </c>
      <c r="DM9" s="189" t="s">
        <v>273</v>
      </c>
      <c r="DN9" s="189" t="s">
        <v>273</v>
      </c>
      <c r="DO9" s="189" t="s">
        <v>273</v>
      </c>
      <c r="DP9" s="189" t="s">
        <v>273</v>
      </c>
      <c r="DQ9" s="189" t="s">
        <v>273</v>
      </c>
      <c r="DR9" s="189" t="s">
        <v>273</v>
      </c>
      <c r="DS9" s="189" t="s">
        <v>273</v>
      </c>
      <c r="DT9" s="189" t="s">
        <v>273</v>
      </c>
      <c r="DU9" s="189" t="s">
        <v>273</v>
      </c>
      <c r="DV9" s="192" t="s">
        <v>276</v>
      </c>
      <c r="DW9" s="192" t="s">
        <v>278</v>
      </c>
      <c r="DX9" s="192" t="s">
        <v>279</v>
      </c>
      <c r="DY9" s="192" t="s">
        <v>280</v>
      </c>
      <c r="DZ9" s="192" t="s">
        <v>281</v>
      </c>
      <c r="EA9" s="193">
        <v>57.8</v>
      </c>
      <c r="EB9" s="192">
        <v>7</v>
      </c>
      <c r="EC9" s="192" t="s">
        <v>273</v>
      </c>
      <c r="ED9" s="192">
        <v>18.091</v>
      </c>
      <c r="EE9" s="193">
        <v>21.315</v>
      </c>
      <c r="EF9" s="192">
        <v>0.849</v>
      </c>
      <c r="EG9" s="192" t="s">
        <v>283</v>
      </c>
      <c r="EH9" s="194">
        <v>0.0007118055555555555</v>
      </c>
      <c r="EI9" s="195">
        <v>3</v>
      </c>
      <c r="EJ9" s="195">
        <v>2.9</v>
      </c>
      <c r="EK9" s="192">
        <v>0.016</v>
      </c>
      <c r="EL9" s="192">
        <v>1.583</v>
      </c>
      <c r="EM9" s="192">
        <v>0.07</v>
      </c>
      <c r="EN9" s="195">
        <v>3.3</v>
      </c>
      <c r="EO9" s="195">
        <v>0.4</v>
      </c>
      <c r="EP9" s="192">
        <v>12.9</v>
      </c>
      <c r="EQ9" s="192" t="s">
        <v>273</v>
      </c>
      <c r="ER9" s="195">
        <v>2</v>
      </c>
      <c r="ES9" s="192" t="s">
        <v>273</v>
      </c>
      <c r="ET9" s="195">
        <v>3</v>
      </c>
      <c r="EU9" s="192" t="s">
        <v>273</v>
      </c>
      <c r="EV9" s="195">
        <v>6</v>
      </c>
      <c r="EW9" s="195">
        <v>35</v>
      </c>
      <c r="EX9" s="195">
        <v>40</v>
      </c>
      <c r="EY9" s="193">
        <v>21</v>
      </c>
      <c r="EZ9" s="193">
        <v>21.5</v>
      </c>
      <c r="FA9" s="196" t="s">
        <v>284</v>
      </c>
      <c r="FB9" s="192">
        <v>1</v>
      </c>
      <c r="FC9" s="192">
        <v>1</v>
      </c>
      <c r="FD9" s="192">
        <v>1</v>
      </c>
      <c r="FE9" s="192" t="s">
        <v>273</v>
      </c>
      <c r="FF9" s="192">
        <v>8</v>
      </c>
      <c r="FG9" s="192" t="s">
        <v>273</v>
      </c>
      <c r="FH9" s="192" t="s">
        <v>273</v>
      </c>
      <c r="FI9" s="192" t="s">
        <v>273</v>
      </c>
      <c r="FJ9" s="192" t="s">
        <v>273</v>
      </c>
      <c r="FK9" s="192">
        <v>27</v>
      </c>
      <c r="FL9" s="192">
        <v>1</v>
      </c>
      <c r="FM9" s="192" t="s">
        <v>273</v>
      </c>
      <c r="FN9" s="192">
        <v>2</v>
      </c>
      <c r="FO9" s="192">
        <v>11</v>
      </c>
      <c r="FP9" s="192">
        <v>42</v>
      </c>
      <c r="FQ9" s="192" t="s">
        <v>273</v>
      </c>
      <c r="FR9" s="192">
        <v>32</v>
      </c>
      <c r="FS9" s="192" t="s">
        <v>273</v>
      </c>
      <c r="FT9" s="192" t="s">
        <v>273</v>
      </c>
      <c r="FU9" s="192" t="s">
        <v>273</v>
      </c>
      <c r="FV9" s="192" t="s">
        <v>273</v>
      </c>
      <c r="FW9" s="189" t="s">
        <v>273</v>
      </c>
      <c r="FX9" s="189" t="s">
        <v>273</v>
      </c>
      <c r="FY9" s="189" t="s">
        <v>273</v>
      </c>
      <c r="FZ9" s="189" t="s">
        <v>273</v>
      </c>
      <c r="GA9" s="189" t="s">
        <v>273</v>
      </c>
      <c r="GB9" s="189" t="s">
        <v>273</v>
      </c>
      <c r="GC9" s="189" t="s">
        <v>273</v>
      </c>
      <c r="GD9" s="189" t="s">
        <v>273</v>
      </c>
      <c r="GE9" s="189" t="s">
        <v>273</v>
      </c>
      <c r="GF9" s="189" t="s">
        <v>273</v>
      </c>
      <c r="GG9" s="189" t="s">
        <v>273</v>
      </c>
      <c r="GH9" s="189" t="s">
        <v>273</v>
      </c>
      <c r="GI9" s="189" t="s">
        <v>273</v>
      </c>
      <c r="GJ9" s="189" t="s">
        <v>273</v>
      </c>
      <c r="GK9" s="189" t="s">
        <v>273</v>
      </c>
      <c r="GL9" s="189" t="s">
        <v>273</v>
      </c>
      <c r="GM9" s="189" t="s">
        <v>273</v>
      </c>
      <c r="GN9" s="189" t="s">
        <v>273</v>
      </c>
      <c r="GO9" s="189" t="s">
        <v>273</v>
      </c>
      <c r="GP9" s="189" t="s">
        <v>273</v>
      </c>
      <c r="GQ9" s="189" t="s">
        <v>273</v>
      </c>
      <c r="GR9" s="189" t="s">
        <v>273</v>
      </c>
      <c r="GS9" s="189" t="s">
        <v>273</v>
      </c>
      <c r="GT9" s="189" t="s">
        <v>273</v>
      </c>
    </row>
    <row r="10" spans="1:202" s="188" customFormat="1" ht="21.75">
      <c r="A10" s="184"/>
      <c r="B10" s="184" t="s">
        <v>264</v>
      </c>
      <c r="C10" s="185"/>
      <c r="D10" s="185"/>
      <c r="E10" s="186"/>
      <c r="F10" s="187"/>
      <c r="K10" s="190"/>
      <c r="L10" s="190"/>
      <c r="CD10" s="189" t="s">
        <v>286</v>
      </c>
      <c r="CE10" s="189" t="s">
        <v>275</v>
      </c>
      <c r="CF10" s="189">
        <v>3</v>
      </c>
      <c r="CG10" s="189">
        <v>6</v>
      </c>
      <c r="CH10" s="189">
        <v>2</v>
      </c>
      <c r="CI10" s="189" t="s">
        <v>273</v>
      </c>
      <c r="CJ10" s="189" t="s">
        <v>273</v>
      </c>
      <c r="CK10" s="189" t="s">
        <v>273</v>
      </c>
      <c r="CL10" s="189">
        <v>121.258</v>
      </c>
      <c r="CM10" s="189" t="s">
        <v>273</v>
      </c>
      <c r="CN10" s="189" t="s">
        <v>273</v>
      </c>
      <c r="CO10" s="189" t="s">
        <v>273</v>
      </c>
      <c r="CP10" s="189" t="s">
        <v>273</v>
      </c>
      <c r="CQ10" s="189" t="s">
        <v>273</v>
      </c>
      <c r="CR10" s="189" t="s">
        <v>273</v>
      </c>
      <c r="CS10" s="189" t="s">
        <v>273</v>
      </c>
      <c r="CT10" s="189" t="s">
        <v>273</v>
      </c>
      <c r="CU10" s="189" t="s">
        <v>273</v>
      </c>
      <c r="CV10" s="189" t="s">
        <v>273</v>
      </c>
      <c r="CW10" s="189" t="s">
        <v>273</v>
      </c>
      <c r="CX10" s="189" t="s">
        <v>273</v>
      </c>
      <c r="CY10" s="189" t="s">
        <v>273</v>
      </c>
      <c r="CZ10" s="189" t="s">
        <v>273</v>
      </c>
      <c r="DA10" s="189" t="s">
        <v>273</v>
      </c>
      <c r="DB10" s="189" t="s">
        <v>273</v>
      </c>
      <c r="DC10" s="189" t="s">
        <v>273</v>
      </c>
      <c r="DD10" s="189" t="s">
        <v>273</v>
      </c>
      <c r="DE10" s="189" t="s">
        <v>273</v>
      </c>
      <c r="DF10" s="189" t="s">
        <v>273</v>
      </c>
      <c r="DG10" s="189" t="s">
        <v>273</v>
      </c>
      <c r="DH10" s="189" t="s">
        <v>273</v>
      </c>
      <c r="DI10" s="189" t="s">
        <v>273</v>
      </c>
      <c r="DJ10" s="189" t="s">
        <v>273</v>
      </c>
      <c r="DK10" s="189" t="s">
        <v>273</v>
      </c>
      <c r="DL10" s="189" t="s">
        <v>273</v>
      </c>
      <c r="DM10" s="189" t="s">
        <v>273</v>
      </c>
      <c r="DN10" s="189" t="s">
        <v>273</v>
      </c>
      <c r="DO10" s="189" t="s">
        <v>273</v>
      </c>
      <c r="DP10" s="189" t="s">
        <v>273</v>
      </c>
      <c r="DQ10" s="189" t="s">
        <v>273</v>
      </c>
      <c r="DR10" s="189" t="s">
        <v>273</v>
      </c>
      <c r="DS10" s="189" t="s">
        <v>273</v>
      </c>
      <c r="DT10" s="189" t="s">
        <v>273</v>
      </c>
      <c r="DU10" s="189" t="s">
        <v>273</v>
      </c>
      <c r="DV10" s="192" t="s">
        <v>277</v>
      </c>
      <c r="DW10" s="192" t="s">
        <v>278</v>
      </c>
      <c r="DX10" s="192" t="s">
        <v>279</v>
      </c>
      <c r="DY10" s="192" t="s">
        <v>280</v>
      </c>
      <c r="DZ10" s="192" t="s">
        <v>282</v>
      </c>
      <c r="EA10" s="193">
        <v>21.8</v>
      </c>
      <c r="EB10" s="192">
        <v>2542</v>
      </c>
      <c r="EC10" s="192" t="s">
        <v>273</v>
      </c>
      <c r="ED10" s="192">
        <v>121.258</v>
      </c>
      <c r="EE10" s="192">
        <v>92.003</v>
      </c>
      <c r="EF10" s="192">
        <v>1.317</v>
      </c>
      <c r="EG10" s="192" t="s">
        <v>283</v>
      </c>
      <c r="EH10" s="194">
        <v>0.0007118055555555555</v>
      </c>
      <c r="EI10" s="195">
        <v>14</v>
      </c>
      <c r="EJ10" s="195">
        <v>4.5</v>
      </c>
      <c r="EK10" s="192">
        <v>0.016</v>
      </c>
      <c r="EL10" s="192">
        <v>3.062</v>
      </c>
      <c r="EM10" s="192">
        <v>0.08</v>
      </c>
      <c r="EN10" s="192">
        <v>5.15</v>
      </c>
      <c r="EO10" s="195">
        <v>0.7</v>
      </c>
      <c r="EP10" s="192">
        <v>29.6</v>
      </c>
      <c r="EQ10" s="195">
        <v>4</v>
      </c>
      <c r="ER10" s="195">
        <v>4</v>
      </c>
      <c r="ES10" s="192" t="s">
        <v>273</v>
      </c>
      <c r="ET10" s="195">
        <v>8</v>
      </c>
      <c r="EU10" s="192" t="s">
        <v>273</v>
      </c>
      <c r="EV10" s="195">
        <v>6</v>
      </c>
      <c r="EW10" s="195">
        <v>70</v>
      </c>
      <c r="EX10" s="195">
        <v>65</v>
      </c>
      <c r="EY10" s="193">
        <v>21</v>
      </c>
      <c r="EZ10" s="193">
        <v>20.3</v>
      </c>
      <c r="FA10" s="196" t="s">
        <v>284</v>
      </c>
      <c r="FB10" s="192">
        <v>1</v>
      </c>
      <c r="FC10" s="192">
        <v>1</v>
      </c>
      <c r="FD10" s="192" t="s">
        <v>273</v>
      </c>
      <c r="FE10" s="192" t="s">
        <v>273</v>
      </c>
      <c r="FF10" s="192">
        <v>1</v>
      </c>
      <c r="FG10" s="192" t="s">
        <v>273</v>
      </c>
      <c r="FH10" s="192" t="s">
        <v>273</v>
      </c>
      <c r="FI10" s="192" t="s">
        <v>273</v>
      </c>
      <c r="FJ10" s="192" t="s">
        <v>273</v>
      </c>
      <c r="FK10" s="192">
        <v>1</v>
      </c>
      <c r="FL10" s="192" t="s">
        <v>273</v>
      </c>
      <c r="FM10" s="192" t="s">
        <v>273</v>
      </c>
      <c r="FN10" s="192" t="s">
        <v>273</v>
      </c>
      <c r="FO10" s="192">
        <v>2</v>
      </c>
      <c r="FP10" s="192">
        <v>15</v>
      </c>
      <c r="FQ10" s="192" t="s">
        <v>273</v>
      </c>
      <c r="FR10" s="192">
        <v>26</v>
      </c>
      <c r="FS10" s="192" t="s">
        <v>273</v>
      </c>
      <c r="FT10" s="192" t="s">
        <v>273</v>
      </c>
      <c r="FU10" s="192" t="s">
        <v>273</v>
      </c>
      <c r="FV10" s="192" t="s">
        <v>273</v>
      </c>
      <c r="FW10" s="189" t="s">
        <v>273</v>
      </c>
      <c r="FX10" s="189" t="s">
        <v>273</v>
      </c>
      <c r="FY10" s="189" t="s">
        <v>273</v>
      </c>
      <c r="FZ10" s="189" t="s">
        <v>273</v>
      </c>
      <c r="GA10" s="189" t="s">
        <v>273</v>
      </c>
      <c r="GB10" s="189" t="s">
        <v>273</v>
      </c>
      <c r="GC10" s="189" t="s">
        <v>273</v>
      </c>
      <c r="GD10" s="189" t="s">
        <v>273</v>
      </c>
      <c r="GE10" s="189" t="s">
        <v>273</v>
      </c>
      <c r="GF10" s="189" t="s">
        <v>273</v>
      </c>
      <c r="GG10" s="189" t="s">
        <v>273</v>
      </c>
      <c r="GH10" s="189" t="s">
        <v>273</v>
      </c>
      <c r="GI10" s="189" t="s">
        <v>273</v>
      </c>
      <c r="GJ10" s="189" t="s">
        <v>273</v>
      </c>
      <c r="GK10" s="189" t="s">
        <v>273</v>
      </c>
      <c r="GL10" s="189" t="s">
        <v>273</v>
      </c>
      <c r="GM10" s="189" t="s">
        <v>273</v>
      </c>
      <c r="GN10" s="189" t="s">
        <v>273</v>
      </c>
      <c r="GO10" s="189" t="s">
        <v>273</v>
      </c>
      <c r="GP10" s="189" t="s">
        <v>273</v>
      </c>
      <c r="GQ10" s="189" t="s">
        <v>273</v>
      </c>
      <c r="GR10" s="189" t="s">
        <v>273</v>
      </c>
      <c r="GS10" s="189" t="s">
        <v>273</v>
      </c>
      <c r="GT10" s="189" t="s">
        <v>273</v>
      </c>
    </row>
    <row r="11" spans="1:178" s="188" customFormat="1" ht="21.75" customHeight="1" hidden="1">
      <c r="A11" s="184"/>
      <c r="B11" s="184" t="s">
        <v>265</v>
      </c>
      <c r="C11" s="185"/>
      <c r="D11" s="185"/>
      <c r="E11" s="186"/>
      <c r="F11" s="187"/>
      <c r="K11" s="190"/>
      <c r="L11" s="190"/>
      <c r="DV11" s="192" t="s">
        <v>287</v>
      </c>
      <c r="DW11" s="198"/>
      <c r="DX11" s="198"/>
      <c r="DY11" s="192" t="s">
        <v>280</v>
      </c>
      <c r="DZ11" s="192" t="s">
        <v>281</v>
      </c>
      <c r="EA11" s="193">
        <v>57.8</v>
      </c>
      <c r="EB11" s="198"/>
      <c r="EC11" s="192"/>
      <c r="ED11" s="199" t="s">
        <v>672</v>
      </c>
      <c r="EE11" s="199" t="s">
        <v>673</v>
      </c>
      <c r="EF11" s="199" t="s">
        <v>674</v>
      </c>
      <c r="EG11" s="199" t="s">
        <v>283</v>
      </c>
      <c r="EH11" s="199" t="s">
        <v>447</v>
      </c>
      <c r="EI11" s="199" t="s">
        <v>547</v>
      </c>
      <c r="EJ11" s="199" t="s">
        <v>675</v>
      </c>
      <c r="EK11" s="199" t="s">
        <v>488</v>
      </c>
      <c r="EL11" s="199" t="s">
        <v>676</v>
      </c>
      <c r="EM11" s="199" t="s">
        <v>542</v>
      </c>
      <c r="EN11" s="192" t="s">
        <v>273</v>
      </c>
      <c r="EO11" s="192" t="s">
        <v>273</v>
      </c>
      <c r="EP11" s="192" t="s">
        <v>273</v>
      </c>
      <c r="EQ11" s="192" t="s">
        <v>273</v>
      </c>
      <c r="ER11" s="192" t="s">
        <v>273</v>
      </c>
      <c r="ES11" s="192" t="s">
        <v>273</v>
      </c>
      <c r="ET11" s="199" t="s">
        <v>547</v>
      </c>
      <c r="EU11" s="192" t="s">
        <v>273</v>
      </c>
      <c r="EV11" s="199" t="s">
        <v>454</v>
      </c>
      <c r="EW11" s="199" t="s">
        <v>596</v>
      </c>
      <c r="EX11" s="199" t="s">
        <v>833</v>
      </c>
      <c r="EY11" s="192" t="s">
        <v>273</v>
      </c>
      <c r="EZ11" s="192" t="s">
        <v>273</v>
      </c>
      <c r="FA11" s="192" t="s">
        <v>273</v>
      </c>
      <c r="FB11" s="192" t="s">
        <v>273</v>
      </c>
      <c r="FC11" s="192">
        <v>1</v>
      </c>
      <c r="FD11" s="192" t="s">
        <v>273</v>
      </c>
      <c r="FE11" s="192" t="s">
        <v>273</v>
      </c>
      <c r="FF11" s="192"/>
      <c r="FG11" s="192"/>
      <c r="FH11" s="192"/>
      <c r="FI11" s="192"/>
      <c r="FJ11" s="192"/>
      <c r="FK11" s="192"/>
      <c r="FL11" s="192"/>
      <c r="FM11" s="192"/>
      <c r="FN11" s="192"/>
      <c r="FO11" s="192"/>
      <c r="FP11" s="192"/>
      <c r="FQ11" s="192"/>
      <c r="FR11" s="192"/>
      <c r="FS11" s="192"/>
      <c r="FT11" s="192"/>
      <c r="FU11" s="198"/>
      <c r="FV11" s="198"/>
    </row>
    <row r="12" spans="1:178" s="188" customFormat="1" ht="21.75" customHeight="1">
      <c r="A12" s="184"/>
      <c r="B12" s="184"/>
      <c r="C12" s="185"/>
      <c r="D12" s="185"/>
      <c r="E12" s="186"/>
      <c r="F12" s="187"/>
      <c r="K12" s="190"/>
      <c r="L12" s="190"/>
      <c r="DV12" s="192" t="s">
        <v>287</v>
      </c>
      <c r="DW12" s="192" t="s">
        <v>278</v>
      </c>
      <c r="DX12" s="192" t="s">
        <v>279</v>
      </c>
      <c r="DY12" s="183" t="s">
        <v>781</v>
      </c>
      <c r="DZ12" s="192" t="s">
        <v>757</v>
      </c>
      <c r="EA12" s="193">
        <v>150</v>
      </c>
      <c r="EB12" s="192">
        <v>7</v>
      </c>
      <c r="EC12" s="192" t="s">
        <v>273</v>
      </c>
      <c r="ED12" s="183" t="s">
        <v>672</v>
      </c>
      <c r="EE12" s="183" t="s">
        <v>673</v>
      </c>
      <c r="EF12" s="183" t="s">
        <v>674</v>
      </c>
      <c r="EG12" s="183" t="s">
        <v>283</v>
      </c>
      <c r="EH12" s="183" t="s">
        <v>447</v>
      </c>
      <c r="EI12" s="183" t="s">
        <v>547</v>
      </c>
      <c r="EJ12" s="183" t="s">
        <v>675</v>
      </c>
      <c r="EK12" s="183" t="s">
        <v>488</v>
      </c>
      <c r="EL12" s="183" t="s">
        <v>676</v>
      </c>
      <c r="EM12" s="183" t="s">
        <v>542</v>
      </c>
      <c r="EN12" s="195">
        <v>3.3</v>
      </c>
      <c r="EO12" s="195">
        <v>0.4</v>
      </c>
      <c r="EP12" s="195">
        <v>12.9</v>
      </c>
      <c r="EQ12" s="195" t="s">
        <v>273</v>
      </c>
      <c r="ER12" s="195">
        <v>2</v>
      </c>
      <c r="ES12" s="192" t="s">
        <v>273</v>
      </c>
      <c r="ET12" s="183" t="s">
        <v>547</v>
      </c>
      <c r="EU12" s="192" t="s">
        <v>273</v>
      </c>
      <c r="EV12" s="183" t="s">
        <v>454</v>
      </c>
      <c r="EW12" s="183" t="s">
        <v>548</v>
      </c>
      <c r="EX12" s="183" t="s">
        <v>833</v>
      </c>
      <c r="EY12" s="193">
        <v>21</v>
      </c>
      <c r="EZ12" s="193">
        <v>20.5</v>
      </c>
      <c r="FA12" s="198"/>
      <c r="FB12" s="192"/>
      <c r="FC12" s="192">
        <v>1</v>
      </c>
      <c r="FD12" s="192" t="s">
        <v>273</v>
      </c>
      <c r="FE12" s="192" t="s">
        <v>273</v>
      </c>
      <c r="FF12" s="197" t="s">
        <v>285</v>
      </c>
      <c r="FG12" s="192" t="s">
        <v>273</v>
      </c>
      <c r="FH12" s="192" t="s">
        <v>273</v>
      </c>
      <c r="FI12" s="192" t="s">
        <v>273</v>
      </c>
      <c r="FJ12" s="192" t="s">
        <v>273</v>
      </c>
      <c r="FK12" s="192" t="s">
        <v>273</v>
      </c>
      <c r="FL12" s="192" t="s">
        <v>273</v>
      </c>
      <c r="FM12" s="192" t="s">
        <v>273</v>
      </c>
      <c r="FN12" s="192" t="s">
        <v>273</v>
      </c>
      <c r="FO12" s="192" t="s">
        <v>273</v>
      </c>
      <c r="FP12" s="192" t="s">
        <v>273</v>
      </c>
      <c r="FQ12" s="192" t="s">
        <v>273</v>
      </c>
      <c r="FR12" s="192" t="s">
        <v>273</v>
      </c>
      <c r="FS12" s="192" t="s">
        <v>273</v>
      </c>
      <c r="FT12" s="192" t="s">
        <v>273</v>
      </c>
      <c r="FU12" s="198"/>
      <c r="FV12" s="198"/>
    </row>
    <row r="13" spans="1:178" s="188" customFormat="1" ht="21.75" customHeight="1">
      <c r="A13" s="184"/>
      <c r="B13" s="184"/>
      <c r="C13" s="185"/>
      <c r="D13" s="185"/>
      <c r="E13" s="186"/>
      <c r="F13" s="187"/>
      <c r="K13" s="190"/>
      <c r="L13" s="190"/>
      <c r="DV13" s="192" t="s">
        <v>287</v>
      </c>
      <c r="DW13" s="192" t="s">
        <v>278</v>
      </c>
      <c r="DX13" s="192" t="s">
        <v>279</v>
      </c>
      <c r="DY13" s="183" t="s">
        <v>757</v>
      </c>
      <c r="DZ13" s="192" t="s">
        <v>758</v>
      </c>
      <c r="EA13" s="193">
        <v>100</v>
      </c>
      <c r="EB13" s="192">
        <v>7</v>
      </c>
      <c r="EC13" s="192" t="s">
        <v>273</v>
      </c>
      <c r="ED13" s="183" t="s">
        <v>672</v>
      </c>
      <c r="EE13" s="183" t="s">
        <v>673</v>
      </c>
      <c r="EF13" s="183" t="s">
        <v>674</v>
      </c>
      <c r="EG13" s="183" t="s">
        <v>283</v>
      </c>
      <c r="EH13" s="183" t="s">
        <v>447</v>
      </c>
      <c r="EI13" s="183" t="s">
        <v>547</v>
      </c>
      <c r="EJ13" s="183" t="s">
        <v>675</v>
      </c>
      <c r="EK13" s="183" t="s">
        <v>488</v>
      </c>
      <c r="EL13" s="183" t="s">
        <v>676</v>
      </c>
      <c r="EM13" s="183" t="s">
        <v>542</v>
      </c>
      <c r="EN13" s="195">
        <v>3.3</v>
      </c>
      <c r="EO13" s="195">
        <v>0.4</v>
      </c>
      <c r="EP13" s="195">
        <v>12.9</v>
      </c>
      <c r="EQ13" s="195">
        <v>2</v>
      </c>
      <c r="ER13" s="195">
        <v>2</v>
      </c>
      <c r="ES13" s="192" t="s">
        <v>273</v>
      </c>
      <c r="ET13" s="183" t="s">
        <v>547</v>
      </c>
      <c r="EU13" s="192" t="s">
        <v>273</v>
      </c>
      <c r="EV13" s="183" t="s">
        <v>454</v>
      </c>
      <c r="EW13" s="183" t="s">
        <v>596</v>
      </c>
      <c r="EX13" s="183" t="s">
        <v>833</v>
      </c>
      <c r="EY13" s="193">
        <v>20.96</v>
      </c>
      <c r="EZ13" s="193">
        <v>21.7</v>
      </c>
      <c r="FA13" s="198"/>
      <c r="FB13" s="198"/>
      <c r="FC13" s="192" t="s">
        <v>273</v>
      </c>
      <c r="FD13" s="192"/>
      <c r="FE13" s="192" t="s">
        <v>273</v>
      </c>
      <c r="FF13" s="192" t="s">
        <v>273</v>
      </c>
      <c r="FG13" s="192" t="s">
        <v>273</v>
      </c>
      <c r="FH13" s="192" t="s">
        <v>273</v>
      </c>
      <c r="FI13" s="192" t="s">
        <v>273</v>
      </c>
      <c r="FJ13" s="192" t="s">
        <v>273</v>
      </c>
      <c r="FK13" s="192" t="s">
        <v>273</v>
      </c>
      <c r="FL13" s="192" t="s">
        <v>273</v>
      </c>
      <c r="FM13" s="192" t="s">
        <v>273</v>
      </c>
      <c r="FN13" s="192" t="s">
        <v>273</v>
      </c>
      <c r="FO13" s="192" t="s">
        <v>273</v>
      </c>
      <c r="FP13" s="192" t="s">
        <v>273</v>
      </c>
      <c r="FQ13" s="192" t="s">
        <v>273</v>
      </c>
      <c r="FR13" s="192" t="s">
        <v>273</v>
      </c>
      <c r="FS13" s="192" t="s">
        <v>273</v>
      </c>
      <c r="FT13" s="192" t="s">
        <v>273</v>
      </c>
      <c r="FU13" s="198"/>
      <c r="FV13" s="198"/>
    </row>
    <row r="14" spans="1:178" s="188" customFormat="1" ht="21.75" customHeight="1">
      <c r="A14" s="184"/>
      <c r="B14" s="184"/>
      <c r="C14" s="185"/>
      <c r="D14" s="185"/>
      <c r="E14" s="186"/>
      <c r="F14" s="187"/>
      <c r="K14" s="190"/>
      <c r="L14" s="190"/>
      <c r="DV14" s="192" t="s">
        <v>287</v>
      </c>
      <c r="DW14" s="192" t="s">
        <v>278</v>
      </c>
      <c r="DX14" s="192" t="s">
        <v>279</v>
      </c>
      <c r="DY14" s="183" t="s">
        <v>758</v>
      </c>
      <c r="DZ14" s="192" t="s">
        <v>759</v>
      </c>
      <c r="EA14" s="217">
        <v>3250</v>
      </c>
      <c r="EB14" s="192">
        <v>7</v>
      </c>
      <c r="EC14" s="192" t="s">
        <v>273</v>
      </c>
      <c r="ED14" s="183" t="s">
        <v>672</v>
      </c>
      <c r="EE14" s="183" t="s">
        <v>673</v>
      </c>
      <c r="EF14" s="183" t="s">
        <v>674</v>
      </c>
      <c r="EG14" s="183" t="s">
        <v>283</v>
      </c>
      <c r="EH14" s="183" t="s">
        <v>447</v>
      </c>
      <c r="EI14" s="183" t="s">
        <v>547</v>
      </c>
      <c r="EJ14" s="183" t="s">
        <v>675</v>
      </c>
      <c r="EK14" s="183" t="s">
        <v>488</v>
      </c>
      <c r="EL14" s="183" t="s">
        <v>676</v>
      </c>
      <c r="EM14" s="183" t="s">
        <v>542</v>
      </c>
      <c r="EN14" s="195">
        <v>3.3</v>
      </c>
      <c r="EO14" s="195">
        <v>0.4</v>
      </c>
      <c r="EP14" s="195">
        <v>12.9</v>
      </c>
      <c r="EQ14" s="195">
        <v>2</v>
      </c>
      <c r="ER14" s="195">
        <v>2</v>
      </c>
      <c r="ES14" s="192" t="s">
        <v>273</v>
      </c>
      <c r="ET14" s="183" t="s">
        <v>547</v>
      </c>
      <c r="EU14" s="192" t="s">
        <v>273</v>
      </c>
      <c r="EV14" s="183" t="s">
        <v>454</v>
      </c>
      <c r="EW14" s="183" t="s">
        <v>596</v>
      </c>
      <c r="EX14" s="183" t="s">
        <v>833</v>
      </c>
      <c r="EY14" s="193">
        <v>20.75</v>
      </c>
      <c r="EZ14" s="193">
        <v>22.5</v>
      </c>
      <c r="FA14" s="198"/>
      <c r="FB14" s="198"/>
      <c r="FC14" s="192" t="s">
        <v>669</v>
      </c>
      <c r="FD14" s="192" t="s">
        <v>669</v>
      </c>
      <c r="FE14" s="192" t="s">
        <v>669</v>
      </c>
      <c r="FF14" s="192" t="s">
        <v>669</v>
      </c>
      <c r="FG14" s="192" t="s">
        <v>669</v>
      </c>
      <c r="FH14" s="192" t="s">
        <v>669</v>
      </c>
      <c r="FI14" s="192" t="s">
        <v>669</v>
      </c>
      <c r="FJ14" s="192" t="s">
        <v>669</v>
      </c>
      <c r="FK14" s="192">
        <v>2</v>
      </c>
      <c r="FL14" s="192">
        <v>2</v>
      </c>
      <c r="FM14" s="192" t="s">
        <v>669</v>
      </c>
      <c r="FN14" s="192" t="s">
        <v>669</v>
      </c>
      <c r="FO14" s="192">
        <v>1</v>
      </c>
      <c r="FP14" s="192">
        <v>2</v>
      </c>
      <c r="FQ14" s="192" t="s">
        <v>669</v>
      </c>
      <c r="FR14" s="218">
        <v>1</v>
      </c>
      <c r="FS14" s="192" t="s">
        <v>669</v>
      </c>
      <c r="FT14" s="192" t="s">
        <v>669</v>
      </c>
      <c r="FU14" s="198"/>
      <c r="FV14" s="198"/>
    </row>
    <row r="15" spans="1:178" s="188" customFormat="1" ht="21.75" customHeight="1">
      <c r="A15" s="184"/>
      <c r="B15" s="184"/>
      <c r="C15" s="185"/>
      <c r="D15" s="185"/>
      <c r="E15" s="186"/>
      <c r="F15" s="187"/>
      <c r="K15" s="190"/>
      <c r="L15" s="190"/>
      <c r="DV15" s="192" t="s">
        <v>287</v>
      </c>
      <c r="DW15" s="192" t="s">
        <v>278</v>
      </c>
      <c r="DX15" s="192" t="s">
        <v>279</v>
      </c>
      <c r="DY15" s="183" t="s">
        <v>761</v>
      </c>
      <c r="DZ15" s="192" t="s">
        <v>760</v>
      </c>
      <c r="EA15" s="217">
        <v>833.571</v>
      </c>
      <c r="EB15" s="192">
        <v>7</v>
      </c>
      <c r="EC15" s="192" t="s">
        <v>273</v>
      </c>
      <c r="ED15" s="183" t="s">
        <v>677</v>
      </c>
      <c r="EE15" s="183" t="s">
        <v>678</v>
      </c>
      <c r="EF15" s="183" t="s">
        <v>679</v>
      </c>
      <c r="EG15" s="183" t="s">
        <v>283</v>
      </c>
      <c r="EH15" s="183" t="s">
        <v>447</v>
      </c>
      <c r="EI15" s="183" t="s">
        <v>547</v>
      </c>
      <c r="EJ15" s="183" t="s">
        <v>680</v>
      </c>
      <c r="EK15" s="183" t="s">
        <v>488</v>
      </c>
      <c r="EL15" s="183" t="s">
        <v>676</v>
      </c>
      <c r="EM15" s="183" t="s">
        <v>542</v>
      </c>
      <c r="EN15" s="195">
        <v>3.3</v>
      </c>
      <c r="EO15" s="195">
        <v>0.4</v>
      </c>
      <c r="EP15" s="195">
        <v>12.9</v>
      </c>
      <c r="EQ15" s="195">
        <v>2</v>
      </c>
      <c r="ER15" s="195">
        <v>2</v>
      </c>
      <c r="ES15" s="192" t="s">
        <v>273</v>
      </c>
      <c r="ET15" s="183" t="s">
        <v>547</v>
      </c>
      <c r="EU15" s="192" t="s">
        <v>273</v>
      </c>
      <c r="EV15" s="183" t="s">
        <v>454</v>
      </c>
      <c r="EW15" s="183" t="s">
        <v>548</v>
      </c>
      <c r="EX15" s="183" t="s">
        <v>596</v>
      </c>
      <c r="EY15" s="193">
        <v>20.65</v>
      </c>
      <c r="EZ15" s="193">
        <v>21.5</v>
      </c>
      <c r="FA15" s="198"/>
      <c r="FB15" s="198"/>
      <c r="FC15" s="192" t="s">
        <v>669</v>
      </c>
      <c r="FD15" s="192">
        <v>1</v>
      </c>
      <c r="FE15" s="192" t="s">
        <v>669</v>
      </c>
      <c r="FF15" s="192" t="s">
        <v>669</v>
      </c>
      <c r="FG15" s="192" t="s">
        <v>273</v>
      </c>
      <c r="FH15" s="192" t="s">
        <v>669</v>
      </c>
      <c r="FI15" s="192" t="s">
        <v>669</v>
      </c>
      <c r="FJ15" s="192" t="s">
        <v>669</v>
      </c>
      <c r="FK15" s="192" t="s">
        <v>669</v>
      </c>
      <c r="FL15" s="192" t="s">
        <v>669</v>
      </c>
      <c r="FM15" s="192" t="s">
        <v>669</v>
      </c>
      <c r="FN15" s="192" t="s">
        <v>669</v>
      </c>
      <c r="FO15" s="192">
        <v>1</v>
      </c>
      <c r="FP15" s="192" t="s">
        <v>669</v>
      </c>
      <c r="FQ15" s="192" t="s">
        <v>669</v>
      </c>
      <c r="FR15" s="218">
        <v>2</v>
      </c>
      <c r="FS15" s="192" t="s">
        <v>669</v>
      </c>
      <c r="FT15" s="192" t="s">
        <v>669</v>
      </c>
      <c r="FU15" s="198"/>
      <c r="FV15" s="198"/>
    </row>
    <row r="16" spans="1:178" s="188" customFormat="1" ht="21.75" customHeight="1">
      <c r="A16" s="184"/>
      <c r="B16" s="184"/>
      <c r="C16" s="185"/>
      <c r="D16" s="185"/>
      <c r="E16" s="186"/>
      <c r="F16" s="187"/>
      <c r="K16" s="190"/>
      <c r="L16" s="190"/>
      <c r="DV16" s="192" t="s">
        <v>287</v>
      </c>
      <c r="DW16" s="192" t="s">
        <v>278</v>
      </c>
      <c r="DX16" s="192" t="s">
        <v>279</v>
      </c>
      <c r="DY16" s="183" t="s">
        <v>760</v>
      </c>
      <c r="DZ16" s="192" t="s">
        <v>762</v>
      </c>
      <c r="EA16" s="217">
        <v>2266.429</v>
      </c>
      <c r="EB16" s="192">
        <v>7</v>
      </c>
      <c r="EC16" s="192" t="s">
        <v>273</v>
      </c>
      <c r="ED16" s="183" t="s">
        <v>681</v>
      </c>
      <c r="EE16" s="183" t="s">
        <v>682</v>
      </c>
      <c r="EF16" s="183" t="s">
        <v>683</v>
      </c>
      <c r="EG16" s="183" t="s">
        <v>283</v>
      </c>
      <c r="EH16" s="183" t="s">
        <v>447</v>
      </c>
      <c r="EI16" s="183" t="s">
        <v>547</v>
      </c>
      <c r="EJ16" s="183" t="s">
        <v>680</v>
      </c>
      <c r="EK16" s="183" t="s">
        <v>488</v>
      </c>
      <c r="EL16" s="183" t="s">
        <v>684</v>
      </c>
      <c r="EM16" s="183" t="s">
        <v>542</v>
      </c>
      <c r="EN16" s="195">
        <v>3.2</v>
      </c>
      <c r="EO16" s="195">
        <v>0.4</v>
      </c>
      <c r="EP16" s="195">
        <v>12.6</v>
      </c>
      <c r="EQ16" s="195">
        <v>2</v>
      </c>
      <c r="ER16" s="195">
        <v>2</v>
      </c>
      <c r="ES16" s="192" t="s">
        <v>273</v>
      </c>
      <c r="ET16" s="183" t="s">
        <v>547</v>
      </c>
      <c r="EU16" s="192" t="s">
        <v>273</v>
      </c>
      <c r="EV16" s="183" t="s">
        <v>454</v>
      </c>
      <c r="EW16" s="183" t="s">
        <v>548</v>
      </c>
      <c r="EX16" s="183" t="s">
        <v>596</v>
      </c>
      <c r="EY16" s="193">
        <v>20.35</v>
      </c>
      <c r="EZ16" s="193">
        <v>19.95</v>
      </c>
      <c r="FA16" s="198"/>
      <c r="FB16" s="198"/>
      <c r="FC16" s="192" t="s">
        <v>669</v>
      </c>
      <c r="FD16" s="192" t="s">
        <v>669</v>
      </c>
      <c r="FE16" s="192" t="s">
        <v>669</v>
      </c>
      <c r="FF16" s="192" t="s">
        <v>669</v>
      </c>
      <c r="FG16" s="192" t="s">
        <v>273</v>
      </c>
      <c r="FH16" s="192" t="s">
        <v>669</v>
      </c>
      <c r="FI16" s="192" t="s">
        <v>669</v>
      </c>
      <c r="FJ16" s="192" t="s">
        <v>669</v>
      </c>
      <c r="FK16" s="192" t="s">
        <v>669</v>
      </c>
      <c r="FL16" s="192" t="s">
        <v>669</v>
      </c>
      <c r="FM16" s="192" t="s">
        <v>669</v>
      </c>
      <c r="FN16" s="192" t="s">
        <v>669</v>
      </c>
      <c r="FO16" s="192" t="s">
        <v>669</v>
      </c>
      <c r="FP16" s="192">
        <v>1</v>
      </c>
      <c r="FQ16" s="192" t="s">
        <v>669</v>
      </c>
      <c r="FR16" s="218">
        <v>1</v>
      </c>
      <c r="FS16" s="192" t="s">
        <v>669</v>
      </c>
      <c r="FT16" s="192" t="s">
        <v>669</v>
      </c>
      <c r="FU16" s="198"/>
      <c r="FV16" s="198"/>
    </row>
    <row r="17" spans="1:178" s="188" customFormat="1" ht="21.75" customHeight="1">
      <c r="A17" s="184"/>
      <c r="B17" s="184"/>
      <c r="C17" s="185"/>
      <c r="D17" s="185"/>
      <c r="E17" s="186"/>
      <c r="F17" s="187"/>
      <c r="K17" s="190"/>
      <c r="L17" s="190"/>
      <c r="DV17" s="192" t="s">
        <v>287</v>
      </c>
      <c r="DW17" s="192" t="s">
        <v>278</v>
      </c>
      <c r="DX17" s="192" t="s">
        <v>279</v>
      </c>
      <c r="DY17" s="183" t="s">
        <v>763</v>
      </c>
      <c r="DZ17" s="192" t="s">
        <v>764</v>
      </c>
      <c r="EA17" s="217">
        <v>400</v>
      </c>
      <c r="EB17" s="192">
        <v>7</v>
      </c>
      <c r="EC17" s="192" t="s">
        <v>273</v>
      </c>
      <c r="ED17" s="183" t="s">
        <v>681</v>
      </c>
      <c r="EE17" s="183" t="s">
        <v>682</v>
      </c>
      <c r="EF17" s="183" t="s">
        <v>683</v>
      </c>
      <c r="EG17" s="183" t="s">
        <v>283</v>
      </c>
      <c r="EH17" s="183" t="s">
        <v>447</v>
      </c>
      <c r="EI17" s="183" t="s">
        <v>547</v>
      </c>
      <c r="EJ17" s="183" t="s">
        <v>680</v>
      </c>
      <c r="EK17" s="183" t="s">
        <v>488</v>
      </c>
      <c r="EL17" s="183" t="s">
        <v>684</v>
      </c>
      <c r="EM17" s="183" t="s">
        <v>542</v>
      </c>
      <c r="EN17" s="195">
        <v>3.15</v>
      </c>
      <c r="EO17" s="195">
        <v>0.35</v>
      </c>
      <c r="EP17" s="195">
        <v>12.45</v>
      </c>
      <c r="EQ17" s="195">
        <v>2</v>
      </c>
      <c r="ER17" s="195">
        <v>2</v>
      </c>
      <c r="ES17" s="192" t="s">
        <v>273</v>
      </c>
      <c r="ET17" s="183" t="s">
        <v>547</v>
      </c>
      <c r="EU17" s="192" t="s">
        <v>273</v>
      </c>
      <c r="EV17" s="183" t="s">
        <v>454</v>
      </c>
      <c r="EW17" s="183" t="s">
        <v>548</v>
      </c>
      <c r="EX17" s="183" t="s">
        <v>596</v>
      </c>
      <c r="EY17" s="193">
        <v>20.15</v>
      </c>
      <c r="EZ17" s="193">
        <v>19.65</v>
      </c>
      <c r="FA17" s="198"/>
      <c r="FB17" s="198"/>
      <c r="FC17" s="192" t="s">
        <v>669</v>
      </c>
      <c r="FD17" s="192" t="s">
        <v>669</v>
      </c>
      <c r="FE17" s="192" t="s">
        <v>669</v>
      </c>
      <c r="FF17" s="192" t="s">
        <v>669</v>
      </c>
      <c r="FG17" s="192" t="s">
        <v>273</v>
      </c>
      <c r="FH17" s="192" t="s">
        <v>669</v>
      </c>
      <c r="FI17" s="192" t="s">
        <v>669</v>
      </c>
      <c r="FJ17" s="192" t="s">
        <v>669</v>
      </c>
      <c r="FK17" s="192" t="s">
        <v>669</v>
      </c>
      <c r="FL17" s="192" t="s">
        <v>669</v>
      </c>
      <c r="FM17" s="192" t="s">
        <v>669</v>
      </c>
      <c r="FN17" s="192" t="s">
        <v>669</v>
      </c>
      <c r="FO17" s="192" t="s">
        <v>669</v>
      </c>
      <c r="FP17" s="192" t="s">
        <v>669</v>
      </c>
      <c r="FQ17" s="192" t="s">
        <v>669</v>
      </c>
      <c r="FR17" s="218">
        <v>2</v>
      </c>
      <c r="FS17" s="192" t="s">
        <v>669</v>
      </c>
      <c r="FT17" s="192" t="s">
        <v>669</v>
      </c>
      <c r="FU17" s="198"/>
      <c r="FV17" s="198"/>
    </row>
    <row r="18" spans="1:178" s="188" customFormat="1" ht="21.75" customHeight="1">
      <c r="A18" s="184"/>
      <c r="B18" s="184"/>
      <c r="C18" s="185"/>
      <c r="D18" s="185"/>
      <c r="E18" s="186"/>
      <c r="F18" s="187"/>
      <c r="K18" s="190"/>
      <c r="L18" s="190"/>
      <c r="DV18" s="192" t="s">
        <v>287</v>
      </c>
      <c r="DW18" s="192" t="s">
        <v>278</v>
      </c>
      <c r="DX18" s="192" t="s">
        <v>279</v>
      </c>
      <c r="DY18" s="183" t="s">
        <v>765</v>
      </c>
      <c r="DZ18" s="192" t="s">
        <v>766</v>
      </c>
      <c r="EA18" s="217">
        <v>3500</v>
      </c>
      <c r="EB18" s="192">
        <v>7</v>
      </c>
      <c r="EC18" s="192" t="s">
        <v>273</v>
      </c>
      <c r="ED18" s="183" t="s">
        <v>681</v>
      </c>
      <c r="EE18" s="183" t="s">
        <v>682</v>
      </c>
      <c r="EF18" s="183" t="s">
        <v>683</v>
      </c>
      <c r="EG18" s="183" t="s">
        <v>283</v>
      </c>
      <c r="EH18" s="183" t="s">
        <v>447</v>
      </c>
      <c r="EI18" s="183" t="s">
        <v>547</v>
      </c>
      <c r="EJ18" s="183" t="s">
        <v>680</v>
      </c>
      <c r="EK18" s="183" t="s">
        <v>488</v>
      </c>
      <c r="EL18" s="183" t="s">
        <v>684</v>
      </c>
      <c r="EM18" s="183" t="s">
        <v>542</v>
      </c>
      <c r="EN18" s="195">
        <v>3.15</v>
      </c>
      <c r="EO18" s="195">
        <v>0.35</v>
      </c>
      <c r="EP18" s="195">
        <v>12.45</v>
      </c>
      <c r="EQ18" s="195">
        <v>2</v>
      </c>
      <c r="ER18" s="195">
        <v>2</v>
      </c>
      <c r="ES18" s="192" t="s">
        <v>273</v>
      </c>
      <c r="ET18" s="183" t="s">
        <v>547</v>
      </c>
      <c r="EU18" s="192" t="s">
        <v>273</v>
      </c>
      <c r="EV18" s="183" t="s">
        <v>454</v>
      </c>
      <c r="EW18" s="183" t="s">
        <v>548</v>
      </c>
      <c r="EX18" s="183" t="s">
        <v>596</v>
      </c>
      <c r="EY18" s="193">
        <v>20.1</v>
      </c>
      <c r="EZ18" s="193">
        <v>19.4</v>
      </c>
      <c r="FA18" s="198"/>
      <c r="FB18" s="198"/>
      <c r="FC18" s="192" t="s">
        <v>669</v>
      </c>
      <c r="FD18" s="192" t="s">
        <v>669</v>
      </c>
      <c r="FE18" s="192" t="s">
        <v>669</v>
      </c>
      <c r="FF18" s="192" t="s">
        <v>669</v>
      </c>
      <c r="FG18" s="192" t="s">
        <v>273</v>
      </c>
      <c r="FH18" s="192" t="s">
        <v>669</v>
      </c>
      <c r="FI18" s="192" t="s">
        <v>669</v>
      </c>
      <c r="FJ18" s="192" t="s">
        <v>669</v>
      </c>
      <c r="FK18" s="192">
        <v>2</v>
      </c>
      <c r="FL18" s="192" t="s">
        <v>669</v>
      </c>
      <c r="FM18" s="192" t="s">
        <v>669</v>
      </c>
      <c r="FN18" s="192" t="s">
        <v>669</v>
      </c>
      <c r="FO18" s="192">
        <v>1</v>
      </c>
      <c r="FP18" s="192">
        <v>2</v>
      </c>
      <c r="FQ18" s="192" t="s">
        <v>669</v>
      </c>
      <c r="FR18" s="218">
        <v>2</v>
      </c>
      <c r="FS18" s="192" t="s">
        <v>669</v>
      </c>
      <c r="FT18" s="192" t="s">
        <v>669</v>
      </c>
      <c r="FU18" s="198"/>
      <c r="FV18" s="198"/>
    </row>
    <row r="19" spans="1:178" s="188" customFormat="1" ht="21.75" customHeight="1">
      <c r="A19" s="184"/>
      <c r="B19" s="184"/>
      <c r="C19" s="185"/>
      <c r="D19" s="185"/>
      <c r="E19" s="186"/>
      <c r="F19" s="187"/>
      <c r="K19" s="190"/>
      <c r="L19" s="190"/>
      <c r="DV19" s="192" t="s">
        <v>287</v>
      </c>
      <c r="DW19" s="192" t="s">
        <v>278</v>
      </c>
      <c r="DX19" s="192" t="s">
        <v>279</v>
      </c>
      <c r="DY19" s="183" t="s">
        <v>767</v>
      </c>
      <c r="DZ19" s="192" t="s">
        <v>768</v>
      </c>
      <c r="EA19" s="217">
        <v>3300</v>
      </c>
      <c r="EB19" s="192">
        <v>7</v>
      </c>
      <c r="EC19" s="192" t="s">
        <v>273</v>
      </c>
      <c r="ED19" s="183" t="s">
        <v>685</v>
      </c>
      <c r="EE19" s="183" t="s">
        <v>686</v>
      </c>
      <c r="EF19" s="183" t="s">
        <v>687</v>
      </c>
      <c r="EG19" s="183" t="s">
        <v>283</v>
      </c>
      <c r="EH19" s="183" t="s">
        <v>447</v>
      </c>
      <c r="EI19" s="183" t="s">
        <v>547</v>
      </c>
      <c r="EJ19" s="183" t="s">
        <v>688</v>
      </c>
      <c r="EK19" s="183" t="s">
        <v>488</v>
      </c>
      <c r="EL19" s="183" t="s">
        <v>689</v>
      </c>
      <c r="EM19" s="183" t="s">
        <v>542</v>
      </c>
      <c r="EN19" s="195">
        <v>3.15</v>
      </c>
      <c r="EO19" s="195">
        <v>0.35</v>
      </c>
      <c r="EP19" s="195">
        <v>12.45</v>
      </c>
      <c r="EQ19" s="195">
        <v>2</v>
      </c>
      <c r="ER19" s="195">
        <v>2</v>
      </c>
      <c r="ES19" s="192" t="s">
        <v>273</v>
      </c>
      <c r="ET19" s="183" t="s">
        <v>547</v>
      </c>
      <c r="EU19" s="192" t="s">
        <v>273</v>
      </c>
      <c r="EV19" s="183" t="s">
        <v>454</v>
      </c>
      <c r="EW19" s="183" t="s">
        <v>548</v>
      </c>
      <c r="EX19" s="183" t="s">
        <v>596</v>
      </c>
      <c r="EY19" s="193">
        <v>19.75</v>
      </c>
      <c r="EZ19" s="193">
        <v>18.65</v>
      </c>
      <c r="FA19" s="198"/>
      <c r="FB19" s="198"/>
      <c r="FC19" s="192" t="s">
        <v>669</v>
      </c>
      <c r="FD19" s="192" t="s">
        <v>669</v>
      </c>
      <c r="FE19" s="192" t="s">
        <v>669</v>
      </c>
      <c r="FF19" s="192" t="s">
        <v>669</v>
      </c>
      <c r="FG19" s="192" t="s">
        <v>273</v>
      </c>
      <c r="FH19" s="192" t="s">
        <v>669</v>
      </c>
      <c r="FI19" s="192" t="s">
        <v>669</v>
      </c>
      <c r="FJ19" s="192" t="s">
        <v>669</v>
      </c>
      <c r="FK19" s="192" t="s">
        <v>669</v>
      </c>
      <c r="FL19" s="192" t="s">
        <v>669</v>
      </c>
      <c r="FM19" s="192" t="s">
        <v>669</v>
      </c>
      <c r="FN19" s="192">
        <v>1</v>
      </c>
      <c r="FO19" s="192">
        <v>5</v>
      </c>
      <c r="FP19" s="192">
        <v>3</v>
      </c>
      <c r="FQ19" s="192" t="s">
        <v>669</v>
      </c>
      <c r="FR19" s="218">
        <v>3</v>
      </c>
      <c r="FS19" s="192" t="s">
        <v>669</v>
      </c>
      <c r="FT19" s="192" t="s">
        <v>669</v>
      </c>
      <c r="FU19" s="198"/>
      <c r="FV19" s="198"/>
    </row>
    <row r="20" spans="1:178" s="188" customFormat="1" ht="21.75" customHeight="1">
      <c r="A20" s="184"/>
      <c r="B20" s="184"/>
      <c r="C20" s="185"/>
      <c r="D20" s="185"/>
      <c r="E20" s="186"/>
      <c r="F20" s="187"/>
      <c r="K20" s="190"/>
      <c r="L20" s="190"/>
      <c r="DV20" s="192" t="s">
        <v>287</v>
      </c>
      <c r="DW20" s="192" t="s">
        <v>278</v>
      </c>
      <c r="DX20" s="192" t="s">
        <v>279</v>
      </c>
      <c r="DY20" s="183" t="s">
        <v>769</v>
      </c>
      <c r="DZ20" s="192" t="s">
        <v>770</v>
      </c>
      <c r="EA20" s="217">
        <v>200</v>
      </c>
      <c r="EB20" s="192">
        <v>7</v>
      </c>
      <c r="EC20" s="192" t="s">
        <v>273</v>
      </c>
      <c r="ED20" s="183" t="s">
        <v>685</v>
      </c>
      <c r="EE20" s="183" t="s">
        <v>686</v>
      </c>
      <c r="EF20" s="183" t="s">
        <v>687</v>
      </c>
      <c r="EG20" s="183" t="s">
        <v>283</v>
      </c>
      <c r="EH20" s="183" t="s">
        <v>447</v>
      </c>
      <c r="EI20" s="183" t="s">
        <v>547</v>
      </c>
      <c r="EJ20" s="183" t="s">
        <v>688</v>
      </c>
      <c r="EK20" s="183" t="s">
        <v>488</v>
      </c>
      <c r="EL20" s="183" t="s">
        <v>689</v>
      </c>
      <c r="EM20" s="183" t="s">
        <v>542</v>
      </c>
      <c r="EN20" s="195">
        <v>3.1</v>
      </c>
      <c r="EO20" s="195">
        <v>0.4</v>
      </c>
      <c r="EP20" s="195">
        <v>12.3</v>
      </c>
      <c r="EQ20" s="195">
        <v>2</v>
      </c>
      <c r="ER20" s="195">
        <v>2</v>
      </c>
      <c r="ES20" s="192" t="s">
        <v>273</v>
      </c>
      <c r="ET20" s="183" t="s">
        <v>547</v>
      </c>
      <c r="EU20" s="192" t="s">
        <v>273</v>
      </c>
      <c r="EV20" s="183" t="s">
        <v>454</v>
      </c>
      <c r="EW20" s="183" t="s">
        <v>548</v>
      </c>
      <c r="EX20" s="183" t="s">
        <v>596</v>
      </c>
      <c r="EY20" s="193">
        <v>19.2</v>
      </c>
      <c r="EZ20" s="193">
        <v>17.55</v>
      </c>
      <c r="FA20" s="198"/>
      <c r="FB20" s="198"/>
      <c r="FC20" s="192" t="s">
        <v>669</v>
      </c>
      <c r="FD20" s="192" t="s">
        <v>669</v>
      </c>
      <c r="FE20" s="192" t="s">
        <v>669</v>
      </c>
      <c r="FF20" s="192" t="s">
        <v>669</v>
      </c>
      <c r="FG20" s="192" t="s">
        <v>273</v>
      </c>
      <c r="FH20" s="192" t="s">
        <v>669</v>
      </c>
      <c r="FI20" s="192" t="s">
        <v>669</v>
      </c>
      <c r="FJ20" s="192" t="s">
        <v>669</v>
      </c>
      <c r="FK20" s="192" t="s">
        <v>669</v>
      </c>
      <c r="FL20" s="192" t="s">
        <v>669</v>
      </c>
      <c r="FM20" s="192" t="s">
        <v>669</v>
      </c>
      <c r="FN20" s="192" t="s">
        <v>669</v>
      </c>
      <c r="FO20" s="192" t="s">
        <v>669</v>
      </c>
      <c r="FP20" s="192" t="s">
        <v>669</v>
      </c>
      <c r="FQ20" s="192" t="s">
        <v>669</v>
      </c>
      <c r="FR20" s="218">
        <v>3</v>
      </c>
      <c r="FS20" s="192" t="s">
        <v>669</v>
      </c>
      <c r="FT20" s="192" t="s">
        <v>669</v>
      </c>
      <c r="FU20" s="198"/>
      <c r="FV20" s="198"/>
    </row>
    <row r="21" spans="1:178" s="188" customFormat="1" ht="21.75" customHeight="1">
      <c r="A21" s="184"/>
      <c r="B21" s="184"/>
      <c r="C21" s="185"/>
      <c r="D21" s="185"/>
      <c r="E21" s="186"/>
      <c r="F21" s="187"/>
      <c r="K21" s="190"/>
      <c r="L21" s="190"/>
      <c r="DV21" s="192" t="s">
        <v>287</v>
      </c>
      <c r="DW21" s="192" t="s">
        <v>278</v>
      </c>
      <c r="DX21" s="192" t="s">
        <v>279</v>
      </c>
      <c r="DY21" s="183" t="s">
        <v>771</v>
      </c>
      <c r="DZ21" s="192" t="s">
        <v>772</v>
      </c>
      <c r="EA21" s="217">
        <v>1500</v>
      </c>
      <c r="EB21" s="192">
        <v>7</v>
      </c>
      <c r="EC21" s="192" t="s">
        <v>273</v>
      </c>
      <c r="ED21" s="183" t="s">
        <v>690</v>
      </c>
      <c r="EE21" s="183" t="s">
        <v>691</v>
      </c>
      <c r="EF21" s="183" t="s">
        <v>483</v>
      </c>
      <c r="EG21" s="183" t="s">
        <v>283</v>
      </c>
      <c r="EH21" s="183" t="s">
        <v>447</v>
      </c>
      <c r="EI21" s="183" t="s">
        <v>547</v>
      </c>
      <c r="EJ21" s="183" t="s">
        <v>692</v>
      </c>
      <c r="EK21" s="183">
        <v>0.016</v>
      </c>
      <c r="EL21" s="183">
        <v>1.472</v>
      </c>
      <c r="EM21" s="183" t="s">
        <v>542</v>
      </c>
      <c r="EN21" s="195">
        <v>3.1</v>
      </c>
      <c r="EO21" s="195">
        <v>0.4</v>
      </c>
      <c r="EP21" s="195">
        <v>12.3</v>
      </c>
      <c r="EQ21" s="195">
        <v>2</v>
      </c>
      <c r="ER21" s="195">
        <v>2</v>
      </c>
      <c r="ES21" s="192" t="s">
        <v>273</v>
      </c>
      <c r="ET21" s="183" t="s">
        <v>547</v>
      </c>
      <c r="EU21" s="192" t="s">
        <v>273</v>
      </c>
      <c r="EV21" s="183" t="s">
        <v>454</v>
      </c>
      <c r="EW21" s="183" t="s">
        <v>548</v>
      </c>
      <c r="EX21" s="183" t="s">
        <v>596</v>
      </c>
      <c r="EY21" s="193">
        <v>19.18</v>
      </c>
      <c r="EZ21" s="193">
        <v>17.6</v>
      </c>
      <c r="FA21" s="198"/>
      <c r="FB21" s="198"/>
      <c r="FC21" s="192" t="s">
        <v>669</v>
      </c>
      <c r="FD21" s="192" t="s">
        <v>669</v>
      </c>
      <c r="FE21" s="192" t="s">
        <v>669</v>
      </c>
      <c r="FF21" s="192" t="s">
        <v>669</v>
      </c>
      <c r="FG21" s="192" t="s">
        <v>273</v>
      </c>
      <c r="FH21" s="192" t="s">
        <v>669</v>
      </c>
      <c r="FI21" s="192" t="s">
        <v>669</v>
      </c>
      <c r="FJ21" s="192" t="s">
        <v>669</v>
      </c>
      <c r="FK21" s="192">
        <v>2</v>
      </c>
      <c r="FL21" s="192" t="s">
        <v>669</v>
      </c>
      <c r="FM21" s="192" t="s">
        <v>669</v>
      </c>
      <c r="FN21" s="192" t="s">
        <v>669</v>
      </c>
      <c r="FO21" s="192" t="s">
        <v>669</v>
      </c>
      <c r="FP21" s="192">
        <v>1</v>
      </c>
      <c r="FQ21" s="192" t="s">
        <v>669</v>
      </c>
      <c r="FR21" s="218">
        <v>2</v>
      </c>
      <c r="FS21" s="192" t="s">
        <v>669</v>
      </c>
      <c r="FT21" s="192" t="s">
        <v>669</v>
      </c>
      <c r="FU21" s="198"/>
      <c r="FV21" s="198"/>
    </row>
    <row r="22" spans="1:178" s="188" customFormat="1" ht="21.75" customHeight="1">
      <c r="A22" s="184"/>
      <c r="B22" s="184"/>
      <c r="C22" s="185"/>
      <c r="D22" s="185"/>
      <c r="E22" s="186"/>
      <c r="F22" s="187"/>
      <c r="K22" s="190"/>
      <c r="L22" s="190"/>
      <c r="DV22" s="192" t="s">
        <v>287</v>
      </c>
      <c r="DW22" s="192" t="s">
        <v>278</v>
      </c>
      <c r="DX22" s="192" t="s">
        <v>279</v>
      </c>
      <c r="DY22" s="183" t="s">
        <v>772</v>
      </c>
      <c r="DZ22" s="192" t="s">
        <v>773</v>
      </c>
      <c r="EA22" s="217">
        <v>2000</v>
      </c>
      <c r="EB22" s="192">
        <v>7</v>
      </c>
      <c r="EC22" s="192" t="s">
        <v>273</v>
      </c>
      <c r="ED22" s="183" t="s">
        <v>690</v>
      </c>
      <c r="EE22" s="183" t="s">
        <v>691</v>
      </c>
      <c r="EF22" s="183" t="s">
        <v>483</v>
      </c>
      <c r="EG22" s="183" t="s">
        <v>283</v>
      </c>
      <c r="EH22" s="183" t="s">
        <v>447</v>
      </c>
      <c r="EI22" s="183" t="s">
        <v>547</v>
      </c>
      <c r="EJ22" s="183" t="s">
        <v>692</v>
      </c>
      <c r="EK22" s="183" t="s">
        <v>488</v>
      </c>
      <c r="EL22" s="183" t="s">
        <v>693</v>
      </c>
      <c r="EM22" s="183" t="s">
        <v>542</v>
      </c>
      <c r="EN22" s="195">
        <v>3.05</v>
      </c>
      <c r="EO22" s="195">
        <v>0.35</v>
      </c>
      <c r="EP22" s="195">
        <v>12.15</v>
      </c>
      <c r="EQ22" s="195">
        <v>2</v>
      </c>
      <c r="ER22" s="195">
        <v>2</v>
      </c>
      <c r="ES22" s="192" t="s">
        <v>273</v>
      </c>
      <c r="ET22" s="183" t="s">
        <v>547</v>
      </c>
      <c r="EU22" s="192" t="s">
        <v>273</v>
      </c>
      <c r="EV22" s="183" t="s">
        <v>454</v>
      </c>
      <c r="EW22" s="183" t="s">
        <v>548</v>
      </c>
      <c r="EX22" s="183" t="s">
        <v>596</v>
      </c>
      <c r="EY22" s="193">
        <v>19.05</v>
      </c>
      <c r="EZ22" s="193">
        <v>18.6</v>
      </c>
      <c r="FA22" s="198"/>
      <c r="FB22" s="198"/>
      <c r="FC22" s="192" t="s">
        <v>669</v>
      </c>
      <c r="FD22" s="192" t="s">
        <v>669</v>
      </c>
      <c r="FE22" s="192" t="s">
        <v>669</v>
      </c>
      <c r="FF22" s="192" t="s">
        <v>669</v>
      </c>
      <c r="FG22" s="192" t="s">
        <v>273</v>
      </c>
      <c r="FH22" s="192" t="s">
        <v>669</v>
      </c>
      <c r="FI22" s="192" t="s">
        <v>669</v>
      </c>
      <c r="FJ22" s="192" t="s">
        <v>669</v>
      </c>
      <c r="FK22" s="192">
        <v>2</v>
      </c>
      <c r="FL22" s="192" t="s">
        <v>669</v>
      </c>
      <c r="FM22" s="192" t="s">
        <v>669</v>
      </c>
      <c r="FN22" s="192">
        <v>2</v>
      </c>
      <c r="FO22" s="192">
        <v>1</v>
      </c>
      <c r="FP22" s="192">
        <v>1</v>
      </c>
      <c r="FQ22" s="192" t="s">
        <v>669</v>
      </c>
      <c r="FR22" s="218">
        <v>2</v>
      </c>
      <c r="FS22" s="192" t="s">
        <v>669</v>
      </c>
      <c r="FT22" s="192" t="s">
        <v>669</v>
      </c>
      <c r="FU22" s="198"/>
      <c r="FV22" s="198"/>
    </row>
    <row r="23" spans="1:178" s="188" customFormat="1" ht="21.75" customHeight="1">
      <c r="A23" s="184"/>
      <c r="B23" s="184"/>
      <c r="C23" s="185"/>
      <c r="D23" s="185"/>
      <c r="E23" s="186"/>
      <c r="F23" s="187"/>
      <c r="K23" s="190"/>
      <c r="L23" s="190"/>
      <c r="DV23" s="192" t="s">
        <v>287</v>
      </c>
      <c r="DW23" s="192" t="s">
        <v>278</v>
      </c>
      <c r="DX23" s="192" t="s">
        <v>279</v>
      </c>
      <c r="DY23" s="183" t="s">
        <v>782</v>
      </c>
      <c r="DZ23" s="192" t="s">
        <v>783</v>
      </c>
      <c r="EA23" s="217">
        <v>977.1</v>
      </c>
      <c r="EB23" s="192">
        <v>7</v>
      </c>
      <c r="EC23" s="192" t="s">
        <v>273</v>
      </c>
      <c r="ED23" s="183" t="s">
        <v>694</v>
      </c>
      <c r="EE23" s="183" t="s">
        <v>695</v>
      </c>
      <c r="EF23" s="183" t="s">
        <v>696</v>
      </c>
      <c r="EG23" s="183" t="s">
        <v>283</v>
      </c>
      <c r="EH23" s="183" t="s">
        <v>447</v>
      </c>
      <c r="EI23" s="183" t="s">
        <v>547</v>
      </c>
      <c r="EJ23" s="183" t="s">
        <v>697</v>
      </c>
      <c r="EK23" s="183" t="s">
        <v>488</v>
      </c>
      <c r="EL23" s="183" t="s">
        <v>698</v>
      </c>
      <c r="EM23" s="183" t="s">
        <v>542</v>
      </c>
      <c r="EN23" s="195">
        <v>3.05</v>
      </c>
      <c r="EO23" s="195">
        <v>0.35</v>
      </c>
      <c r="EP23" s="195">
        <v>12.15</v>
      </c>
      <c r="EQ23" s="195">
        <v>2</v>
      </c>
      <c r="ER23" s="195">
        <v>2</v>
      </c>
      <c r="ES23" s="192" t="s">
        <v>273</v>
      </c>
      <c r="ET23" s="183" t="s">
        <v>547</v>
      </c>
      <c r="EU23" s="192" t="s">
        <v>273</v>
      </c>
      <c r="EV23" s="183" t="s">
        <v>454</v>
      </c>
      <c r="EW23" s="183" t="s">
        <v>548</v>
      </c>
      <c r="EX23" s="183" t="s">
        <v>596</v>
      </c>
      <c r="EY23" s="193">
        <v>18.85</v>
      </c>
      <c r="EZ23" s="193">
        <v>17.65</v>
      </c>
      <c r="FA23" s="198"/>
      <c r="FB23" s="198"/>
      <c r="FC23" s="192" t="s">
        <v>669</v>
      </c>
      <c r="FD23" s="192" t="s">
        <v>669</v>
      </c>
      <c r="FE23" s="192" t="s">
        <v>669</v>
      </c>
      <c r="FF23" s="192" t="s">
        <v>669</v>
      </c>
      <c r="FG23" s="192" t="s">
        <v>273</v>
      </c>
      <c r="FH23" s="192" t="s">
        <v>669</v>
      </c>
      <c r="FI23" s="192" t="s">
        <v>669</v>
      </c>
      <c r="FJ23" s="192" t="s">
        <v>669</v>
      </c>
      <c r="FK23" s="192">
        <v>2</v>
      </c>
      <c r="FL23" s="192" t="s">
        <v>669</v>
      </c>
      <c r="FM23" s="192" t="s">
        <v>669</v>
      </c>
      <c r="FN23" s="192" t="s">
        <v>669</v>
      </c>
      <c r="FO23" s="192" t="s">
        <v>669</v>
      </c>
      <c r="FP23" s="192">
        <v>2</v>
      </c>
      <c r="FQ23" s="192" t="s">
        <v>669</v>
      </c>
      <c r="FR23" s="218">
        <v>3</v>
      </c>
      <c r="FS23" s="192" t="s">
        <v>669</v>
      </c>
      <c r="FT23" s="192" t="s">
        <v>669</v>
      </c>
      <c r="FU23" s="198"/>
      <c r="FV23" s="198"/>
    </row>
    <row r="24" spans="1:178" s="188" customFormat="1" ht="21.75" customHeight="1">
      <c r="A24" s="184"/>
      <c r="B24" s="184"/>
      <c r="C24" s="185"/>
      <c r="D24" s="185"/>
      <c r="E24" s="186"/>
      <c r="F24" s="187"/>
      <c r="K24" s="190"/>
      <c r="L24" s="190"/>
      <c r="DV24" s="192" t="s">
        <v>287</v>
      </c>
      <c r="DW24" s="192" t="s">
        <v>278</v>
      </c>
      <c r="DX24" s="192" t="s">
        <v>279</v>
      </c>
      <c r="DY24" s="183" t="s">
        <v>774</v>
      </c>
      <c r="DZ24" s="192" t="s">
        <v>777</v>
      </c>
      <c r="EA24" s="217">
        <v>2022.9</v>
      </c>
      <c r="EB24" s="192">
        <v>7</v>
      </c>
      <c r="EC24" s="192" t="s">
        <v>273</v>
      </c>
      <c r="ED24" s="183" t="s">
        <v>694</v>
      </c>
      <c r="EE24" s="183" t="s">
        <v>695</v>
      </c>
      <c r="EF24" s="183" t="s">
        <v>696</v>
      </c>
      <c r="EG24" s="183" t="s">
        <v>283</v>
      </c>
      <c r="EH24" s="183" t="s">
        <v>447</v>
      </c>
      <c r="EI24" s="183" t="s">
        <v>547</v>
      </c>
      <c r="EJ24" s="183" t="s">
        <v>697</v>
      </c>
      <c r="EK24" s="183" t="s">
        <v>488</v>
      </c>
      <c r="EL24" s="183" t="s">
        <v>698</v>
      </c>
      <c r="EM24" s="183" t="s">
        <v>542</v>
      </c>
      <c r="EN24" s="195">
        <v>3</v>
      </c>
      <c r="EO24" s="195">
        <v>0.4</v>
      </c>
      <c r="EP24" s="195">
        <v>12</v>
      </c>
      <c r="EQ24" s="195">
        <v>2</v>
      </c>
      <c r="ER24" s="195">
        <v>2</v>
      </c>
      <c r="ES24" s="192" t="s">
        <v>273</v>
      </c>
      <c r="ET24" s="183" t="s">
        <v>547</v>
      </c>
      <c r="EU24" s="192" t="s">
        <v>273</v>
      </c>
      <c r="EV24" s="183" t="s">
        <v>454</v>
      </c>
      <c r="EW24" s="183" t="s">
        <v>548</v>
      </c>
      <c r="EX24" s="183" t="s">
        <v>834</v>
      </c>
      <c r="EY24" s="193">
        <v>18.75</v>
      </c>
      <c r="EZ24" s="193">
        <v>18.4</v>
      </c>
      <c r="FA24" s="198"/>
      <c r="FB24" s="198"/>
      <c r="FC24" s="192" t="s">
        <v>669</v>
      </c>
      <c r="FD24" s="192" t="s">
        <v>669</v>
      </c>
      <c r="FE24" s="192" t="s">
        <v>669</v>
      </c>
      <c r="FF24" s="192" t="s">
        <v>669</v>
      </c>
      <c r="FG24" s="192" t="s">
        <v>273</v>
      </c>
      <c r="FH24" s="192" t="s">
        <v>669</v>
      </c>
      <c r="FI24" s="192" t="s">
        <v>669</v>
      </c>
      <c r="FJ24" s="192" t="s">
        <v>669</v>
      </c>
      <c r="FK24" s="192" t="s">
        <v>669</v>
      </c>
      <c r="FL24" s="192" t="s">
        <v>669</v>
      </c>
      <c r="FM24" s="192" t="s">
        <v>669</v>
      </c>
      <c r="FN24" s="192" t="s">
        <v>669</v>
      </c>
      <c r="FO24" s="192">
        <v>1</v>
      </c>
      <c r="FP24" s="192" t="s">
        <v>669</v>
      </c>
      <c r="FQ24" s="192" t="s">
        <v>669</v>
      </c>
      <c r="FR24" s="218">
        <v>2</v>
      </c>
      <c r="FS24" s="192" t="s">
        <v>669</v>
      </c>
      <c r="FT24" s="192" t="s">
        <v>669</v>
      </c>
      <c r="FU24" s="198"/>
      <c r="FV24" s="198"/>
    </row>
    <row r="25" spans="1:178" s="188" customFormat="1" ht="21.75" customHeight="1">
      <c r="A25" s="184"/>
      <c r="B25" s="184"/>
      <c r="C25" s="185"/>
      <c r="D25" s="185"/>
      <c r="E25" s="186"/>
      <c r="F25" s="187"/>
      <c r="K25" s="190"/>
      <c r="L25" s="190"/>
      <c r="DV25" s="192" t="s">
        <v>287</v>
      </c>
      <c r="DW25" s="192" t="s">
        <v>278</v>
      </c>
      <c r="DX25" s="192" t="s">
        <v>279</v>
      </c>
      <c r="DY25" s="183" t="s">
        <v>775</v>
      </c>
      <c r="DZ25" s="192" t="s">
        <v>776</v>
      </c>
      <c r="EA25" s="217">
        <v>400</v>
      </c>
      <c r="EB25" s="192">
        <v>7</v>
      </c>
      <c r="EC25" s="192" t="s">
        <v>273</v>
      </c>
      <c r="ED25" s="183" t="s">
        <v>694</v>
      </c>
      <c r="EE25" s="183" t="s">
        <v>695</v>
      </c>
      <c r="EF25" s="183" t="s">
        <v>696</v>
      </c>
      <c r="EG25" s="183" t="s">
        <v>283</v>
      </c>
      <c r="EH25" s="183" t="s">
        <v>447</v>
      </c>
      <c r="EI25" s="183" t="s">
        <v>547</v>
      </c>
      <c r="EJ25" s="183" t="s">
        <v>697</v>
      </c>
      <c r="EK25" s="183" t="s">
        <v>488</v>
      </c>
      <c r="EL25" s="183" t="s">
        <v>698</v>
      </c>
      <c r="EM25" s="183" t="s">
        <v>542</v>
      </c>
      <c r="EN25" s="195">
        <v>3</v>
      </c>
      <c r="EO25" s="195">
        <v>0.4</v>
      </c>
      <c r="EP25" s="195">
        <v>12</v>
      </c>
      <c r="EQ25" s="195">
        <v>2</v>
      </c>
      <c r="ER25" s="195">
        <v>2</v>
      </c>
      <c r="ES25" s="192" t="s">
        <v>273</v>
      </c>
      <c r="ET25" s="183" t="s">
        <v>547</v>
      </c>
      <c r="EU25" s="192" t="s">
        <v>273</v>
      </c>
      <c r="EV25" s="183" t="s">
        <v>454</v>
      </c>
      <c r="EW25" s="183" t="s">
        <v>548</v>
      </c>
      <c r="EX25" s="183" t="s">
        <v>596</v>
      </c>
      <c r="EY25" s="193">
        <v>18.55</v>
      </c>
      <c r="EZ25" s="193">
        <v>17.8</v>
      </c>
      <c r="FA25" s="198"/>
      <c r="FB25" s="198"/>
      <c r="FC25" s="192" t="s">
        <v>669</v>
      </c>
      <c r="FD25" s="192" t="s">
        <v>669</v>
      </c>
      <c r="FE25" s="192" t="s">
        <v>669</v>
      </c>
      <c r="FF25" s="192" t="s">
        <v>669</v>
      </c>
      <c r="FG25" s="192" t="s">
        <v>273</v>
      </c>
      <c r="FH25" s="192" t="s">
        <v>669</v>
      </c>
      <c r="FI25" s="192" t="s">
        <v>669</v>
      </c>
      <c r="FJ25" s="192" t="s">
        <v>669</v>
      </c>
      <c r="FK25" s="192" t="s">
        <v>669</v>
      </c>
      <c r="FL25" s="192" t="s">
        <v>669</v>
      </c>
      <c r="FM25" s="192" t="s">
        <v>669</v>
      </c>
      <c r="FN25" s="192" t="s">
        <v>669</v>
      </c>
      <c r="FO25" s="192" t="s">
        <v>669</v>
      </c>
      <c r="FP25" s="192">
        <v>1</v>
      </c>
      <c r="FQ25" s="192" t="s">
        <v>669</v>
      </c>
      <c r="FR25" s="218">
        <v>3</v>
      </c>
      <c r="FS25" s="192" t="s">
        <v>669</v>
      </c>
      <c r="FT25" s="192" t="s">
        <v>669</v>
      </c>
      <c r="FU25" s="198"/>
      <c r="FV25" s="198"/>
    </row>
    <row r="26" spans="1:178" s="188" customFormat="1" ht="21.75" customHeight="1">
      <c r="A26" s="184"/>
      <c r="B26" s="184"/>
      <c r="C26" s="185"/>
      <c r="D26" s="185"/>
      <c r="E26" s="186"/>
      <c r="F26" s="187"/>
      <c r="K26" s="190"/>
      <c r="L26" s="190"/>
      <c r="DV26" s="192" t="s">
        <v>287</v>
      </c>
      <c r="DW26" s="192" t="s">
        <v>278</v>
      </c>
      <c r="DX26" s="192" t="s">
        <v>279</v>
      </c>
      <c r="DY26" s="183" t="s">
        <v>776</v>
      </c>
      <c r="DZ26" s="192" t="s">
        <v>778</v>
      </c>
      <c r="EA26" s="217">
        <v>100</v>
      </c>
      <c r="EB26" s="192">
        <v>7</v>
      </c>
      <c r="EC26" s="192" t="s">
        <v>273</v>
      </c>
      <c r="ED26" s="183" t="s">
        <v>694</v>
      </c>
      <c r="EE26" s="183" t="s">
        <v>695</v>
      </c>
      <c r="EF26" s="183" t="s">
        <v>696</v>
      </c>
      <c r="EG26" s="183" t="s">
        <v>283</v>
      </c>
      <c r="EH26" s="183" t="s">
        <v>447</v>
      </c>
      <c r="EI26" s="183" t="s">
        <v>547</v>
      </c>
      <c r="EJ26" s="183" t="s">
        <v>697</v>
      </c>
      <c r="EK26" s="183" t="s">
        <v>488</v>
      </c>
      <c r="EL26" s="183" t="s">
        <v>698</v>
      </c>
      <c r="EM26" s="183" t="s">
        <v>542</v>
      </c>
      <c r="EN26" s="195">
        <v>3</v>
      </c>
      <c r="EO26" s="195">
        <v>0.4</v>
      </c>
      <c r="EP26" s="195">
        <v>12</v>
      </c>
      <c r="EQ26" s="195">
        <v>2</v>
      </c>
      <c r="ER26" s="195">
        <v>2</v>
      </c>
      <c r="ES26" s="192" t="s">
        <v>273</v>
      </c>
      <c r="ET26" s="183" t="s">
        <v>547</v>
      </c>
      <c r="EU26" s="192" t="s">
        <v>273</v>
      </c>
      <c r="EV26" s="183" t="s">
        <v>454</v>
      </c>
      <c r="EW26" s="183" t="s">
        <v>548</v>
      </c>
      <c r="EX26" s="183" t="s">
        <v>596</v>
      </c>
      <c r="EY26" s="193">
        <v>18.5</v>
      </c>
      <c r="EZ26" s="193">
        <v>17.4</v>
      </c>
      <c r="FA26" s="198"/>
      <c r="FB26" s="198"/>
      <c r="FC26" s="192" t="s">
        <v>669</v>
      </c>
      <c r="FD26" s="192" t="s">
        <v>669</v>
      </c>
      <c r="FE26" s="192" t="s">
        <v>669</v>
      </c>
      <c r="FF26" s="192" t="s">
        <v>669</v>
      </c>
      <c r="FG26" s="192" t="s">
        <v>273</v>
      </c>
      <c r="FH26" s="192" t="s">
        <v>669</v>
      </c>
      <c r="FI26" s="192" t="s">
        <v>669</v>
      </c>
      <c r="FJ26" s="192" t="s">
        <v>669</v>
      </c>
      <c r="FK26" s="192" t="s">
        <v>669</v>
      </c>
      <c r="FL26" s="192" t="s">
        <v>669</v>
      </c>
      <c r="FM26" s="192" t="s">
        <v>669</v>
      </c>
      <c r="FN26" s="192" t="s">
        <v>669</v>
      </c>
      <c r="FO26" s="192" t="s">
        <v>669</v>
      </c>
      <c r="FP26" s="192" t="s">
        <v>669</v>
      </c>
      <c r="FQ26" s="192" t="s">
        <v>669</v>
      </c>
      <c r="FR26" s="218">
        <v>2</v>
      </c>
      <c r="FS26" s="192" t="s">
        <v>669</v>
      </c>
      <c r="FT26" s="192" t="s">
        <v>669</v>
      </c>
      <c r="FU26" s="198"/>
      <c r="FV26" s="198"/>
    </row>
    <row r="27" spans="1:178" s="188" customFormat="1" ht="21.75" customHeight="1">
      <c r="A27" s="184"/>
      <c r="B27" s="184"/>
      <c r="C27" s="185"/>
      <c r="D27" s="185"/>
      <c r="E27" s="186"/>
      <c r="F27" s="187"/>
      <c r="K27" s="190"/>
      <c r="L27" s="190"/>
      <c r="DV27" s="192" t="s">
        <v>287</v>
      </c>
      <c r="DW27" s="192" t="s">
        <v>278</v>
      </c>
      <c r="DX27" s="192" t="s">
        <v>279</v>
      </c>
      <c r="DY27" s="183" t="s">
        <v>779</v>
      </c>
      <c r="DZ27" s="192" t="s">
        <v>780</v>
      </c>
      <c r="EA27" s="217">
        <v>665.966</v>
      </c>
      <c r="EB27" s="192">
        <v>7</v>
      </c>
      <c r="EC27" s="192" t="s">
        <v>273</v>
      </c>
      <c r="ED27" s="183" t="s">
        <v>699</v>
      </c>
      <c r="EE27" s="183" t="s">
        <v>700</v>
      </c>
      <c r="EF27" s="183" t="s">
        <v>701</v>
      </c>
      <c r="EG27" s="183" t="s">
        <v>283</v>
      </c>
      <c r="EH27" s="183" t="s">
        <v>447</v>
      </c>
      <c r="EI27" s="183" t="s">
        <v>547</v>
      </c>
      <c r="EJ27" s="183" t="s">
        <v>702</v>
      </c>
      <c r="EK27" s="183" t="s">
        <v>488</v>
      </c>
      <c r="EL27" s="183" t="s">
        <v>703</v>
      </c>
      <c r="EM27" s="183" t="s">
        <v>542</v>
      </c>
      <c r="EN27" s="195">
        <v>3</v>
      </c>
      <c r="EO27" s="195">
        <v>0.4</v>
      </c>
      <c r="EP27" s="195">
        <v>12</v>
      </c>
      <c r="EQ27" s="195">
        <v>2</v>
      </c>
      <c r="ER27" s="195">
        <v>2</v>
      </c>
      <c r="ES27" s="192" t="s">
        <v>273</v>
      </c>
      <c r="ET27" s="183" t="s">
        <v>547</v>
      </c>
      <c r="EU27" s="192" t="s">
        <v>273</v>
      </c>
      <c r="EV27" s="183" t="s">
        <v>454</v>
      </c>
      <c r="EW27" s="183" t="s">
        <v>548</v>
      </c>
      <c r="EX27" s="183" t="s">
        <v>596</v>
      </c>
      <c r="EY27" s="193">
        <v>18.47</v>
      </c>
      <c r="EZ27" s="193">
        <v>16.85</v>
      </c>
      <c r="FA27" s="198"/>
      <c r="FB27" s="198"/>
      <c r="FC27" s="192" t="s">
        <v>669</v>
      </c>
      <c r="FD27" s="192" t="s">
        <v>669</v>
      </c>
      <c r="FE27" s="192" t="s">
        <v>669</v>
      </c>
      <c r="FF27" s="192" t="s">
        <v>669</v>
      </c>
      <c r="FG27" s="192" t="s">
        <v>273</v>
      </c>
      <c r="FH27" s="192" t="s">
        <v>669</v>
      </c>
      <c r="FI27" s="192" t="s">
        <v>669</v>
      </c>
      <c r="FJ27" s="192" t="s">
        <v>669</v>
      </c>
      <c r="FK27" s="192">
        <v>2</v>
      </c>
      <c r="FL27" s="192" t="s">
        <v>669</v>
      </c>
      <c r="FM27" s="192" t="s">
        <v>669</v>
      </c>
      <c r="FN27" s="192" t="s">
        <v>669</v>
      </c>
      <c r="FO27" s="192" t="s">
        <v>669</v>
      </c>
      <c r="FP27" s="192" t="s">
        <v>669</v>
      </c>
      <c r="FQ27" s="192" t="s">
        <v>669</v>
      </c>
      <c r="FR27" s="218">
        <v>3</v>
      </c>
      <c r="FS27" s="192" t="s">
        <v>669</v>
      </c>
      <c r="FT27" s="192" t="s">
        <v>669</v>
      </c>
      <c r="FU27" s="198"/>
      <c r="FV27" s="198"/>
    </row>
    <row r="28" spans="1:178" s="188" customFormat="1" ht="21.75" customHeight="1">
      <c r="A28" s="184"/>
      <c r="B28" s="184"/>
      <c r="C28" s="185"/>
      <c r="D28" s="185"/>
      <c r="E28" s="186"/>
      <c r="F28" s="187"/>
      <c r="K28" s="190"/>
      <c r="L28" s="190"/>
      <c r="DV28" s="192" t="s">
        <v>287</v>
      </c>
      <c r="DW28" s="192" t="s">
        <v>278</v>
      </c>
      <c r="DX28" s="192" t="s">
        <v>279</v>
      </c>
      <c r="DY28" s="183" t="s">
        <v>784</v>
      </c>
      <c r="DZ28" s="192" t="s">
        <v>785</v>
      </c>
      <c r="EA28" s="217">
        <v>448.434</v>
      </c>
      <c r="EB28" s="192">
        <v>7</v>
      </c>
      <c r="EC28" s="192" t="s">
        <v>273</v>
      </c>
      <c r="ED28" s="183" t="s">
        <v>704</v>
      </c>
      <c r="EE28" s="183" t="s">
        <v>705</v>
      </c>
      <c r="EF28" s="183" t="s">
        <v>706</v>
      </c>
      <c r="EG28" s="183" t="s">
        <v>283</v>
      </c>
      <c r="EH28" s="183" t="s">
        <v>447</v>
      </c>
      <c r="EI28" s="183" t="s">
        <v>547</v>
      </c>
      <c r="EJ28" s="183" t="s">
        <v>707</v>
      </c>
      <c r="EK28" s="183" t="s">
        <v>488</v>
      </c>
      <c r="EL28" s="183" t="s">
        <v>708</v>
      </c>
      <c r="EM28" s="183" t="s">
        <v>542</v>
      </c>
      <c r="EN28" s="195">
        <v>2.9</v>
      </c>
      <c r="EO28" s="195">
        <v>0.35</v>
      </c>
      <c r="EP28" s="195">
        <v>11.85</v>
      </c>
      <c r="EQ28" s="195">
        <v>2</v>
      </c>
      <c r="ER28" s="195">
        <v>2</v>
      </c>
      <c r="ES28" s="192" t="s">
        <v>273</v>
      </c>
      <c r="ET28" s="183" t="s">
        <v>453</v>
      </c>
      <c r="EU28" s="192" t="s">
        <v>273</v>
      </c>
      <c r="EV28" s="183" t="s">
        <v>454</v>
      </c>
      <c r="EW28" s="183" t="s">
        <v>548</v>
      </c>
      <c r="EX28" s="183" t="s">
        <v>596</v>
      </c>
      <c r="EY28" s="193">
        <v>18.43</v>
      </c>
      <c r="EZ28" s="193">
        <v>17.8</v>
      </c>
      <c r="FA28" s="198"/>
      <c r="FB28" s="198"/>
      <c r="FC28" s="192" t="s">
        <v>669</v>
      </c>
      <c r="FD28" s="192" t="s">
        <v>669</v>
      </c>
      <c r="FE28" s="192" t="s">
        <v>669</v>
      </c>
      <c r="FF28" s="192" t="s">
        <v>669</v>
      </c>
      <c r="FG28" s="192" t="s">
        <v>273</v>
      </c>
      <c r="FH28" s="192" t="s">
        <v>669</v>
      </c>
      <c r="FI28" s="192" t="s">
        <v>669</v>
      </c>
      <c r="FJ28" s="192" t="s">
        <v>669</v>
      </c>
      <c r="FK28" s="192">
        <v>1</v>
      </c>
      <c r="FL28" s="192" t="s">
        <v>669</v>
      </c>
      <c r="FM28" s="192" t="s">
        <v>669</v>
      </c>
      <c r="FN28" s="192" t="s">
        <v>669</v>
      </c>
      <c r="FO28" s="192">
        <v>1</v>
      </c>
      <c r="FP28" s="192">
        <v>1</v>
      </c>
      <c r="FQ28" s="192" t="s">
        <v>669</v>
      </c>
      <c r="FR28" s="218">
        <v>2</v>
      </c>
      <c r="FS28" s="192" t="s">
        <v>669</v>
      </c>
      <c r="FT28" s="192" t="s">
        <v>669</v>
      </c>
      <c r="FU28" s="198"/>
      <c r="FV28" s="198"/>
    </row>
    <row r="29" spans="1:178" s="188" customFormat="1" ht="21.75" customHeight="1">
      <c r="A29" s="184"/>
      <c r="B29" s="184"/>
      <c r="C29" s="185"/>
      <c r="D29" s="185"/>
      <c r="E29" s="186"/>
      <c r="F29" s="187"/>
      <c r="K29" s="190"/>
      <c r="L29" s="190"/>
      <c r="DV29" s="192" t="s">
        <v>287</v>
      </c>
      <c r="DW29" s="192" t="s">
        <v>278</v>
      </c>
      <c r="DX29" s="192" t="s">
        <v>279</v>
      </c>
      <c r="DY29" s="183" t="s">
        <v>786</v>
      </c>
      <c r="DZ29" s="192" t="s">
        <v>787</v>
      </c>
      <c r="EA29" s="217">
        <v>1885.6</v>
      </c>
      <c r="EB29" s="192">
        <v>7</v>
      </c>
      <c r="EC29" s="192" t="s">
        <v>273</v>
      </c>
      <c r="ED29" s="183" t="s">
        <v>704</v>
      </c>
      <c r="EE29" s="183" t="s">
        <v>705</v>
      </c>
      <c r="EF29" s="183" t="s">
        <v>706</v>
      </c>
      <c r="EG29" s="183" t="s">
        <v>283</v>
      </c>
      <c r="EH29" s="183" t="s">
        <v>447</v>
      </c>
      <c r="EI29" s="183" t="s">
        <v>547</v>
      </c>
      <c r="EJ29" s="183" t="s">
        <v>707</v>
      </c>
      <c r="EK29" s="183" t="s">
        <v>488</v>
      </c>
      <c r="EL29" s="183" t="s">
        <v>708</v>
      </c>
      <c r="EM29" s="183" t="s">
        <v>542</v>
      </c>
      <c r="EN29" s="195">
        <v>2.55</v>
      </c>
      <c r="EO29" s="195">
        <v>0.35</v>
      </c>
      <c r="EP29" s="195">
        <v>10.65</v>
      </c>
      <c r="EQ29" s="195">
        <v>2</v>
      </c>
      <c r="ER29" s="195">
        <v>2</v>
      </c>
      <c r="ES29" s="192" t="s">
        <v>273</v>
      </c>
      <c r="ET29" s="183" t="s">
        <v>453</v>
      </c>
      <c r="EU29" s="192" t="s">
        <v>273</v>
      </c>
      <c r="EV29" s="183" t="s">
        <v>835</v>
      </c>
      <c r="EW29" s="183" t="s">
        <v>548</v>
      </c>
      <c r="EX29" s="183" t="s">
        <v>596</v>
      </c>
      <c r="EY29" s="193">
        <v>18.19</v>
      </c>
      <c r="EZ29" s="193">
        <v>19.45</v>
      </c>
      <c r="FA29" s="198"/>
      <c r="FB29" s="198"/>
      <c r="FC29" s="192" t="s">
        <v>669</v>
      </c>
      <c r="FD29" s="192" t="s">
        <v>669</v>
      </c>
      <c r="FE29" s="192" t="s">
        <v>669</v>
      </c>
      <c r="FF29" s="192" t="s">
        <v>669</v>
      </c>
      <c r="FG29" s="192" t="s">
        <v>273</v>
      </c>
      <c r="FH29" s="192" t="s">
        <v>669</v>
      </c>
      <c r="FI29" s="192" t="s">
        <v>669</v>
      </c>
      <c r="FJ29" s="192" t="s">
        <v>669</v>
      </c>
      <c r="FK29" s="192" t="s">
        <v>669</v>
      </c>
      <c r="FL29" s="192" t="s">
        <v>669</v>
      </c>
      <c r="FM29" s="192" t="s">
        <v>669</v>
      </c>
      <c r="FN29" s="192" t="s">
        <v>669</v>
      </c>
      <c r="FO29" s="192">
        <v>1</v>
      </c>
      <c r="FP29" s="192">
        <v>1</v>
      </c>
      <c r="FQ29" s="192" t="s">
        <v>669</v>
      </c>
      <c r="FR29" s="218">
        <v>2</v>
      </c>
      <c r="FS29" s="192" t="s">
        <v>669</v>
      </c>
      <c r="FT29" s="192" t="s">
        <v>669</v>
      </c>
      <c r="FU29" s="198"/>
      <c r="FV29" s="198"/>
    </row>
    <row r="30" spans="1:178" s="188" customFormat="1" ht="21.75" customHeight="1">
      <c r="A30" s="184"/>
      <c r="B30" s="184"/>
      <c r="C30" s="185"/>
      <c r="D30" s="185"/>
      <c r="E30" s="186"/>
      <c r="F30" s="187"/>
      <c r="K30" s="190"/>
      <c r="L30" s="190"/>
      <c r="DV30" s="192" t="s">
        <v>287</v>
      </c>
      <c r="DW30" s="192" t="s">
        <v>278</v>
      </c>
      <c r="DX30" s="192" t="s">
        <v>279</v>
      </c>
      <c r="DY30" s="183" t="s">
        <v>789</v>
      </c>
      <c r="DZ30" s="192" t="s">
        <v>788</v>
      </c>
      <c r="EA30" s="217">
        <v>3449.937</v>
      </c>
      <c r="EB30" s="192">
        <v>7</v>
      </c>
      <c r="EC30" s="192" t="s">
        <v>273</v>
      </c>
      <c r="ED30" s="183" t="s">
        <v>709</v>
      </c>
      <c r="EE30" s="183" t="s">
        <v>710</v>
      </c>
      <c r="EF30" s="183" t="s">
        <v>711</v>
      </c>
      <c r="EG30" s="183" t="s">
        <v>283</v>
      </c>
      <c r="EH30" s="183" t="s">
        <v>447</v>
      </c>
      <c r="EI30" s="183" t="s">
        <v>547</v>
      </c>
      <c r="EJ30" s="183" t="s">
        <v>712</v>
      </c>
      <c r="EK30" s="183" t="s">
        <v>488</v>
      </c>
      <c r="EL30" s="183" t="s">
        <v>713</v>
      </c>
      <c r="EM30" s="183" t="s">
        <v>542</v>
      </c>
      <c r="EN30" s="195">
        <v>2.45</v>
      </c>
      <c r="EO30" s="195">
        <v>0.35</v>
      </c>
      <c r="EP30" s="195">
        <v>10.35</v>
      </c>
      <c r="EQ30" s="195">
        <v>2</v>
      </c>
      <c r="ER30" s="195">
        <v>2</v>
      </c>
      <c r="ES30" s="192" t="s">
        <v>273</v>
      </c>
      <c r="ET30" s="183" t="s">
        <v>453</v>
      </c>
      <c r="EU30" s="192" t="s">
        <v>273</v>
      </c>
      <c r="EV30" s="183" t="s">
        <v>835</v>
      </c>
      <c r="EW30" s="183" t="s">
        <v>548</v>
      </c>
      <c r="EX30" s="183" t="s">
        <v>596</v>
      </c>
      <c r="EY30" s="193">
        <v>18</v>
      </c>
      <c r="EZ30" s="193">
        <v>20.85</v>
      </c>
      <c r="FA30" s="198"/>
      <c r="FB30" s="198"/>
      <c r="FC30" s="192" t="s">
        <v>669</v>
      </c>
      <c r="FD30" s="192" t="s">
        <v>669</v>
      </c>
      <c r="FE30" s="192" t="s">
        <v>669</v>
      </c>
      <c r="FF30" s="192" t="s">
        <v>669</v>
      </c>
      <c r="FG30" s="192" t="s">
        <v>273</v>
      </c>
      <c r="FH30" s="192" t="s">
        <v>669</v>
      </c>
      <c r="FI30" s="192" t="s">
        <v>669</v>
      </c>
      <c r="FJ30" s="192" t="s">
        <v>669</v>
      </c>
      <c r="FK30" s="192">
        <v>2</v>
      </c>
      <c r="FL30" s="192" t="s">
        <v>669</v>
      </c>
      <c r="FM30" s="192" t="s">
        <v>669</v>
      </c>
      <c r="FN30" s="192" t="s">
        <v>669</v>
      </c>
      <c r="FO30" s="192" t="s">
        <v>669</v>
      </c>
      <c r="FP30" s="192">
        <v>1</v>
      </c>
      <c r="FQ30" s="192" t="s">
        <v>669</v>
      </c>
      <c r="FR30" s="218">
        <v>2</v>
      </c>
      <c r="FS30" s="192" t="s">
        <v>669</v>
      </c>
      <c r="FT30" s="192" t="s">
        <v>669</v>
      </c>
      <c r="FU30" s="198"/>
      <c r="FV30" s="198"/>
    </row>
    <row r="31" spans="1:178" s="188" customFormat="1" ht="21.75" customHeight="1">
      <c r="A31" s="184"/>
      <c r="B31" s="184"/>
      <c r="C31" s="185"/>
      <c r="D31" s="185"/>
      <c r="E31" s="186"/>
      <c r="F31" s="187"/>
      <c r="K31" s="190"/>
      <c r="L31" s="190"/>
      <c r="DV31" s="192" t="s">
        <v>287</v>
      </c>
      <c r="DW31" s="192" t="s">
        <v>278</v>
      </c>
      <c r="DX31" s="192" t="s">
        <v>279</v>
      </c>
      <c r="DY31" s="183" t="s">
        <v>788</v>
      </c>
      <c r="DZ31" s="192" t="s">
        <v>790</v>
      </c>
      <c r="EA31" s="217">
        <v>100.063</v>
      </c>
      <c r="EB31" s="192">
        <v>7</v>
      </c>
      <c r="EC31" s="192" t="s">
        <v>273</v>
      </c>
      <c r="ED31" s="183" t="s">
        <v>709</v>
      </c>
      <c r="EE31" s="183" t="s">
        <v>710</v>
      </c>
      <c r="EF31" s="183" t="s">
        <v>711</v>
      </c>
      <c r="EG31" s="183" t="s">
        <v>283</v>
      </c>
      <c r="EH31" s="183" t="s">
        <v>447</v>
      </c>
      <c r="EI31" s="183" t="s">
        <v>547</v>
      </c>
      <c r="EJ31" s="183" t="s">
        <v>712</v>
      </c>
      <c r="EK31" s="183" t="s">
        <v>488</v>
      </c>
      <c r="EL31" s="183" t="s">
        <v>713</v>
      </c>
      <c r="EM31" s="183" t="s">
        <v>542</v>
      </c>
      <c r="EN31" s="195">
        <v>2.45</v>
      </c>
      <c r="EO31" s="195">
        <v>0.35</v>
      </c>
      <c r="EP31" s="195">
        <v>10.35</v>
      </c>
      <c r="EQ31" s="195">
        <v>2</v>
      </c>
      <c r="ER31" s="195">
        <v>2</v>
      </c>
      <c r="ES31" s="192" t="s">
        <v>273</v>
      </c>
      <c r="ET31" s="183" t="s">
        <v>453</v>
      </c>
      <c r="EU31" s="192" t="s">
        <v>273</v>
      </c>
      <c r="EV31" s="183" t="s">
        <v>835</v>
      </c>
      <c r="EW31" s="183" t="s">
        <v>548</v>
      </c>
      <c r="EX31" s="183" t="s">
        <v>596</v>
      </c>
      <c r="EY31" s="193">
        <v>16.84</v>
      </c>
      <c r="EZ31" s="193">
        <v>19.75</v>
      </c>
      <c r="FA31" s="198"/>
      <c r="FB31" s="198"/>
      <c r="FC31" s="192" t="s">
        <v>669</v>
      </c>
      <c r="FD31" s="192" t="s">
        <v>669</v>
      </c>
      <c r="FE31" s="192" t="s">
        <v>669</v>
      </c>
      <c r="FF31" s="192" t="s">
        <v>669</v>
      </c>
      <c r="FG31" s="192" t="s">
        <v>273</v>
      </c>
      <c r="FH31" s="192" t="s">
        <v>669</v>
      </c>
      <c r="FI31" s="192" t="s">
        <v>669</v>
      </c>
      <c r="FJ31" s="192" t="s">
        <v>669</v>
      </c>
      <c r="FK31" s="192" t="s">
        <v>669</v>
      </c>
      <c r="FL31" s="192" t="s">
        <v>669</v>
      </c>
      <c r="FM31" s="192" t="s">
        <v>669</v>
      </c>
      <c r="FN31" s="192" t="s">
        <v>669</v>
      </c>
      <c r="FO31" s="192" t="s">
        <v>669</v>
      </c>
      <c r="FP31" s="192">
        <v>2</v>
      </c>
      <c r="FQ31" s="192" t="s">
        <v>669</v>
      </c>
      <c r="FR31" s="218">
        <v>1</v>
      </c>
      <c r="FS31" s="192" t="s">
        <v>669</v>
      </c>
      <c r="FT31" s="192" t="s">
        <v>669</v>
      </c>
      <c r="FU31" s="198"/>
      <c r="FV31" s="198"/>
    </row>
    <row r="32" spans="1:178" s="188" customFormat="1" ht="21.75" customHeight="1">
      <c r="A32" s="184"/>
      <c r="B32" s="184"/>
      <c r="C32" s="185"/>
      <c r="D32" s="185"/>
      <c r="E32" s="186"/>
      <c r="F32" s="187"/>
      <c r="K32" s="190"/>
      <c r="L32" s="190"/>
      <c r="DV32" s="192" t="s">
        <v>287</v>
      </c>
      <c r="DW32" s="192" t="s">
        <v>278</v>
      </c>
      <c r="DX32" s="192" t="s">
        <v>279</v>
      </c>
      <c r="DY32" s="183" t="s">
        <v>790</v>
      </c>
      <c r="DZ32" s="192" t="s">
        <v>791</v>
      </c>
      <c r="EA32" s="217">
        <v>450</v>
      </c>
      <c r="EB32" s="192">
        <v>7</v>
      </c>
      <c r="EC32" s="192" t="s">
        <v>273</v>
      </c>
      <c r="ED32" s="183" t="s">
        <v>709</v>
      </c>
      <c r="EE32" s="183" t="s">
        <v>710</v>
      </c>
      <c r="EF32" s="183" t="s">
        <v>711</v>
      </c>
      <c r="EG32" s="183" t="s">
        <v>283</v>
      </c>
      <c r="EH32" s="183" t="s">
        <v>447</v>
      </c>
      <c r="EI32" s="183" t="s">
        <v>547</v>
      </c>
      <c r="EJ32" s="183" t="s">
        <v>712</v>
      </c>
      <c r="EK32" s="183" t="s">
        <v>488</v>
      </c>
      <c r="EL32" s="183" t="s">
        <v>713</v>
      </c>
      <c r="EM32" s="183" t="s">
        <v>542</v>
      </c>
      <c r="EN32" s="195">
        <v>24.45</v>
      </c>
      <c r="EO32" s="195">
        <v>0.35</v>
      </c>
      <c r="EP32" s="195">
        <v>10.35</v>
      </c>
      <c r="EQ32" s="195">
        <v>2</v>
      </c>
      <c r="ER32" s="195">
        <v>2</v>
      </c>
      <c r="ES32" s="192" t="s">
        <v>273</v>
      </c>
      <c r="ET32" s="183" t="s">
        <v>453</v>
      </c>
      <c r="EU32" s="192" t="s">
        <v>273</v>
      </c>
      <c r="EV32" s="183" t="s">
        <v>835</v>
      </c>
      <c r="EW32" s="183" t="s">
        <v>548</v>
      </c>
      <c r="EX32" s="183" t="s">
        <v>596</v>
      </c>
      <c r="EY32" s="193">
        <v>16.84</v>
      </c>
      <c r="EZ32" s="193">
        <v>19.75</v>
      </c>
      <c r="FA32" s="198"/>
      <c r="FB32" s="198"/>
      <c r="FC32" s="192" t="s">
        <v>669</v>
      </c>
      <c r="FD32" s="192" t="s">
        <v>669</v>
      </c>
      <c r="FE32" s="192" t="s">
        <v>669</v>
      </c>
      <c r="FF32" s="192" t="s">
        <v>669</v>
      </c>
      <c r="FG32" s="192" t="s">
        <v>273</v>
      </c>
      <c r="FH32" s="192" t="s">
        <v>669</v>
      </c>
      <c r="FI32" s="192" t="s">
        <v>669</v>
      </c>
      <c r="FJ32" s="192" t="s">
        <v>669</v>
      </c>
      <c r="FK32" s="192" t="s">
        <v>669</v>
      </c>
      <c r="FL32" s="192" t="s">
        <v>669</v>
      </c>
      <c r="FM32" s="192" t="s">
        <v>669</v>
      </c>
      <c r="FN32" s="192" t="s">
        <v>669</v>
      </c>
      <c r="FO32" s="192" t="s">
        <v>669</v>
      </c>
      <c r="FP32" s="192">
        <v>1</v>
      </c>
      <c r="FQ32" s="192" t="s">
        <v>669</v>
      </c>
      <c r="FR32" s="218">
        <v>3</v>
      </c>
      <c r="FS32" s="192" t="s">
        <v>669</v>
      </c>
      <c r="FT32" s="192" t="s">
        <v>669</v>
      </c>
      <c r="FU32" s="198"/>
      <c r="FV32" s="198"/>
    </row>
    <row r="33" spans="1:178" s="188" customFormat="1" ht="21.75" customHeight="1">
      <c r="A33" s="184"/>
      <c r="B33" s="184"/>
      <c r="C33" s="185"/>
      <c r="D33" s="185"/>
      <c r="E33" s="186"/>
      <c r="F33" s="187"/>
      <c r="K33" s="190"/>
      <c r="L33" s="190"/>
      <c r="DV33" s="192" t="s">
        <v>287</v>
      </c>
      <c r="DW33" s="192" t="s">
        <v>278</v>
      </c>
      <c r="DX33" s="192" t="s">
        <v>279</v>
      </c>
      <c r="DY33" s="183" t="s">
        <v>888</v>
      </c>
      <c r="DZ33" s="192" t="s">
        <v>792</v>
      </c>
      <c r="EA33" s="217">
        <v>2950</v>
      </c>
      <c r="EB33" s="192">
        <v>7</v>
      </c>
      <c r="EC33" s="192" t="s">
        <v>273</v>
      </c>
      <c r="ED33" s="183" t="s">
        <v>709</v>
      </c>
      <c r="EE33" s="183" t="s">
        <v>710</v>
      </c>
      <c r="EF33" s="183" t="s">
        <v>711</v>
      </c>
      <c r="EG33" s="183" t="s">
        <v>283</v>
      </c>
      <c r="EH33" s="183" t="s">
        <v>447</v>
      </c>
      <c r="EI33" s="183" t="s">
        <v>547</v>
      </c>
      <c r="EJ33" s="183" t="s">
        <v>714</v>
      </c>
      <c r="EK33" s="183" t="s">
        <v>488</v>
      </c>
      <c r="EL33" s="183" t="s">
        <v>715</v>
      </c>
      <c r="EM33" s="183" t="s">
        <v>542</v>
      </c>
      <c r="EN33" s="195">
        <v>2.45</v>
      </c>
      <c r="EO33" s="195">
        <v>0.35</v>
      </c>
      <c r="EP33" s="195">
        <v>10.35</v>
      </c>
      <c r="EQ33" s="195">
        <v>2</v>
      </c>
      <c r="ER33" s="195">
        <v>2</v>
      </c>
      <c r="ES33" s="192" t="s">
        <v>273</v>
      </c>
      <c r="ET33" s="183" t="s">
        <v>453</v>
      </c>
      <c r="EU33" s="192" t="s">
        <v>273</v>
      </c>
      <c r="EV33" s="183" t="s">
        <v>835</v>
      </c>
      <c r="EW33" s="183" t="s">
        <v>548</v>
      </c>
      <c r="EX33" s="183" t="s">
        <v>596</v>
      </c>
      <c r="EY33" s="193">
        <v>16.6</v>
      </c>
      <c r="EZ33" s="193">
        <v>17.85</v>
      </c>
      <c r="FA33" s="198"/>
      <c r="FB33" s="198"/>
      <c r="FC33" s="192" t="s">
        <v>669</v>
      </c>
      <c r="FD33" s="192">
        <v>1</v>
      </c>
      <c r="FE33" s="192" t="s">
        <v>669</v>
      </c>
      <c r="FF33" s="192" t="s">
        <v>669</v>
      </c>
      <c r="FG33" s="192" t="s">
        <v>273</v>
      </c>
      <c r="FH33" s="192" t="s">
        <v>669</v>
      </c>
      <c r="FI33" s="192" t="s">
        <v>669</v>
      </c>
      <c r="FJ33" s="192" t="s">
        <v>669</v>
      </c>
      <c r="FK33" s="192">
        <v>3</v>
      </c>
      <c r="FL33" s="192" t="s">
        <v>669</v>
      </c>
      <c r="FM33" s="192" t="s">
        <v>669</v>
      </c>
      <c r="FN33" s="192" t="s">
        <v>669</v>
      </c>
      <c r="FO33" s="192" t="s">
        <v>669</v>
      </c>
      <c r="FP33" s="192" t="s">
        <v>669</v>
      </c>
      <c r="FQ33" s="192" t="s">
        <v>669</v>
      </c>
      <c r="FR33" s="218">
        <v>1</v>
      </c>
      <c r="FS33" s="192" t="s">
        <v>669</v>
      </c>
      <c r="FT33" s="192" t="s">
        <v>669</v>
      </c>
      <c r="FU33" s="198"/>
      <c r="FV33" s="198"/>
    </row>
    <row r="34" spans="1:178" s="188" customFormat="1" ht="21.75" customHeight="1">
      <c r="A34" s="184"/>
      <c r="B34" s="184"/>
      <c r="C34" s="185"/>
      <c r="D34" s="185"/>
      <c r="E34" s="186"/>
      <c r="F34" s="187"/>
      <c r="K34" s="190"/>
      <c r="L34" s="190"/>
      <c r="DV34" s="192" t="s">
        <v>287</v>
      </c>
      <c r="DW34" s="192" t="s">
        <v>278</v>
      </c>
      <c r="DX34" s="192" t="s">
        <v>279</v>
      </c>
      <c r="DY34" s="183" t="s">
        <v>794</v>
      </c>
      <c r="DZ34" s="192" t="s">
        <v>793</v>
      </c>
      <c r="EA34" s="217">
        <v>1020</v>
      </c>
      <c r="EB34" s="192">
        <v>7</v>
      </c>
      <c r="EC34" s="192" t="s">
        <v>273</v>
      </c>
      <c r="ED34" s="183" t="s">
        <v>716</v>
      </c>
      <c r="EE34" s="183" t="s">
        <v>717</v>
      </c>
      <c r="EF34" s="183" t="s">
        <v>718</v>
      </c>
      <c r="EG34" s="183" t="s">
        <v>283</v>
      </c>
      <c r="EH34" s="183" t="s">
        <v>447</v>
      </c>
      <c r="EI34" s="183" t="s">
        <v>547</v>
      </c>
      <c r="EJ34" s="183" t="s">
        <v>453</v>
      </c>
      <c r="EK34" s="183" t="s">
        <v>488</v>
      </c>
      <c r="EL34" s="183" t="s">
        <v>719</v>
      </c>
      <c r="EM34" s="183" t="s">
        <v>542</v>
      </c>
      <c r="EN34" s="195">
        <v>2.45</v>
      </c>
      <c r="EO34" s="195">
        <v>0.35</v>
      </c>
      <c r="EP34" s="195">
        <v>10.35</v>
      </c>
      <c r="EQ34" s="195">
        <v>2</v>
      </c>
      <c r="ER34" s="195">
        <v>2</v>
      </c>
      <c r="ES34" s="192" t="s">
        <v>273</v>
      </c>
      <c r="ET34" s="183" t="s">
        <v>453</v>
      </c>
      <c r="EU34" s="192" t="s">
        <v>273</v>
      </c>
      <c r="EV34" s="183" t="s">
        <v>835</v>
      </c>
      <c r="EW34" s="183" t="s">
        <v>548</v>
      </c>
      <c r="EX34" s="183" t="s">
        <v>596</v>
      </c>
      <c r="EY34" s="193">
        <v>16.25</v>
      </c>
      <c r="EZ34" s="193">
        <v>17.95</v>
      </c>
      <c r="FA34" s="198"/>
      <c r="FB34" s="198"/>
      <c r="FC34" s="192" t="s">
        <v>669</v>
      </c>
      <c r="FD34" s="192" t="s">
        <v>669</v>
      </c>
      <c r="FE34" s="192" t="s">
        <v>669</v>
      </c>
      <c r="FF34" s="192" t="s">
        <v>669</v>
      </c>
      <c r="FG34" s="192" t="s">
        <v>273</v>
      </c>
      <c r="FH34" s="192" t="s">
        <v>669</v>
      </c>
      <c r="FI34" s="192" t="s">
        <v>669</v>
      </c>
      <c r="FJ34" s="192" t="s">
        <v>669</v>
      </c>
      <c r="FK34" s="192" t="s">
        <v>669</v>
      </c>
      <c r="FL34" s="192" t="s">
        <v>669</v>
      </c>
      <c r="FM34" s="192" t="s">
        <v>669</v>
      </c>
      <c r="FN34" s="192" t="s">
        <v>669</v>
      </c>
      <c r="FO34" s="192" t="s">
        <v>669</v>
      </c>
      <c r="FP34" s="192">
        <v>1</v>
      </c>
      <c r="FQ34" s="192" t="s">
        <v>669</v>
      </c>
      <c r="FR34" s="218">
        <v>2</v>
      </c>
      <c r="FS34" s="192" t="s">
        <v>669</v>
      </c>
      <c r="FT34" s="192" t="s">
        <v>669</v>
      </c>
      <c r="FU34" s="198"/>
      <c r="FV34" s="198"/>
    </row>
    <row r="35" spans="1:178" s="188" customFormat="1" ht="21.75" customHeight="1">
      <c r="A35" s="184"/>
      <c r="B35" s="184"/>
      <c r="C35" s="185"/>
      <c r="D35" s="185"/>
      <c r="E35" s="186"/>
      <c r="F35" s="187"/>
      <c r="K35" s="190"/>
      <c r="L35" s="190"/>
      <c r="DV35" s="192" t="s">
        <v>287</v>
      </c>
      <c r="DW35" s="192" t="s">
        <v>278</v>
      </c>
      <c r="DX35" s="192" t="s">
        <v>279</v>
      </c>
      <c r="DY35" s="183" t="s">
        <v>796</v>
      </c>
      <c r="DZ35" s="192" t="s">
        <v>795</v>
      </c>
      <c r="EA35" s="217">
        <v>2300</v>
      </c>
      <c r="EB35" s="192">
        <v>7</v>
      </c>
      <c r="EC35" s="192" t="s">
        <v>273</v>
      </c>
      <c r="ED35" s="183" t="s">
        <v>720</v>
      </c>
      <c r="EE35" s="183" t="s">
        <v>721</v>
      </c>
      <c r="EF35" s="183" t="s">
        <v>472</v>
      </c>
      <c r="EG35" s="183" t="s">
        <v>283</v>
      </c>
      <c r="EH35" s="183" t="s">
        <v>447</v>
      </c>
      <c r="EI35" s="183" t="s">
        <v>540</v>
      </c>
      <c r="EJ35" s="183" t="s">
        <v>453</v>
      </c>
      <c r="EK35" s="183" t="s">
        <v>488</v>
      </c>
      <c r="EL35" s="183" t="s">
        <v>722</v>
      </c>
      <c r="EM35" s="183" t="s">
        <v>542</v>
      </c>
      <c r="EN35" s="195">
        <v>2.3</v>
      </c>
      <c r="EO35" s="195">
        <v>0.3</v>
      </c>
      <c r="EP35" s="195">
        <v>9.9</v>
      </c>
      <c r="EQ35" s="195">
        <v>2</v>
      </c>
      <c r="ER35" s="195">
        <v>2</v>
      </c>
      <c r="ES35" s="192" t="s">
        <v>273</v>
      </c>
      <c r="ET35" s="183" t="s">
        <v>453</v>
      </c>
      <c r="EU35" s="192" t="s">
        <v>273</v>
      </c>
      <c r="EV35" s="183" t="s">
        <v>835</v>
      </c>
      <c r="EW35" s="183" t="s">
        <v>548</v>
      </c>
      <c r="EX35" s="183" t="s">
        <v>596</v>
      </c>
      <c r="EY35" s="193">
        <v>16.15</v>
      </c>
      <c r="EZ35" s="193">
        <v>17.15</v>
      </c>
      <c r="FA35" s="198"/>
      <c r="FB35" s="198"/>
      <c r="FC35" s="192" t="s">
        <v>669</v>
      </c>
      <c r="FD35" s="192" t="s">
        <v>669</v>
      </c>
      <c r="FE35" s="192" t="s">
        <v>669</v>
      </c>
      <c r="FF35" s="192" t="s">
        <v>669</v>
      </c>
      <c r="FG35" s="192" t="s">
        <v>273</v>
      </c>
      <c r="FH35" s="192" t="s">
        <v>669</v>
      </c>
      <c r="FI35" s="192" t="s">
        <v>669</v>
      </c>
      <c r="FJ35" s="192" t="s">
        <v>669</v>
      </c>
      <c r="FK35" s="192" t="s">
        <v>669</v>
      </c>
      <c r="FL35" s="192" t="s">
        <v>669</v>
      </c>
      <c r="FM35" s="192" t="s">
        <v>669</v>
      </c>
      <c r="FN35" s="192" t="s">
        <v>669</v>
      </c>
      <c r="FO35" s="192" t="s">
        <v>669</v>
      </c>
      <c r="FP35" s="192" t="s">
        <v>669</v>
      </c>
      <c r="FQ35" s="192" t="s">
        <v>669</v>
      </c>
      <c r="FR35" s="218">
        <v>2</v>
      </c>
      <c r="FS35" s="192" t="s">
        <v>669</v>
      </c>
      <c r="FT35" s="192" t="s">
        <v>669</v>
      </c>
      <c r="FU35" s="198"/>
      <c r="FV35" s="198"/>
    </row>
    <row r="36" spans="1:178" s="188" customFormat="1" ht="21.75" customHeight="1">
      <c r="A36" s="184"/>
      <c r="B36" s="184"/>
      <c r="C36" s="185"/>
      <c r="D36" s="185"/>
      <c r="E36" s="186"/>
      <c r="F36" s="187"/>
      <c r="K36" s="190"/>
      <c r="L36" s="190"/>
      <c r="DV36" s="192" t="s">
        <v>287</v>
      </c>
      <c r="DW36" s="192" t="s">
        <v>278</v>
      </c>
      <c r="DX36" s="192" t="s">
        <v>279</v>
      </c>
      <c r="DY36" s="183" t="s">
        <v>798</v>
      </c>
      <c r="DZ36" s="192" t="s">
        <v>797</v>
      </c>
      <c r="EA36" s="200">
        <v>180</v>
      </c>
      <c r="EB36" s="192">
        <v>7</v>
      </c>
      <c r="EC36" s="192" t="s">
        <v>273</v>
      </c>
      <c r="ED36" s="183" t="s">
        <v>720</v>
      </c>
      <c r="EE36" s="183" t="s">
        <v>721</v>
      </c>
      <c r="EF36" s="183" t="s">
        <v>472</v>
      </c>
      <c r="EG36" s="183" t="s">
        <v>283</v>
      </c>
      <c r="EH36" s="183" t="s">
        <v>447</v>
      </c>
      <c r="EI36" s="183" t="s">
        <v>540</v>
      </c>
      <c r="EJ36" s="183" t="s">
        <v>453</v>
      </c>
      <c r="EK36" s="183" t="s">
        <v>488</v>
      </c>
      <c r="EL36" s="183" t="s">
        <v>722</v>
      </c>
      <c r="EM36" s="183" t="s">
        <v>542</v>
      </c>
      <c r="EN36" s="195">
        <v>2.3</v>
      </c>
      <c r="EO36" s="195">
        <v>0.3</v>
      </c>
      <c r="EP36" s="195">
        <v>9.4</v>
      </c>
      <c r="EQ36" s="195">
        <v>2</v>
      </c>
      <c r="ER36" s="195">
        <v>2</v>
      </c>
      <c r="ES36" s="192" t="s">
        <v>273</v>
      </c>
      <c r="ET36" s="183" t="s">
        <v>453</v>
      </c>
      <c r="EU36" s="192" t="s">
        <v>273</v>
      </c>
      <c r="EV36" s="183" t="s">
        <v>835</v>
      </c>
      <c r="EW36" s="183" t="s">
        <v>548</v>
      </c>
      <c r="EX36" s="183" t="s">
        <v>596</v>
      </c>
      <c r="EY36" s="193">
        <v>15.92</v>
      </c>
      <c r="EZ36" s="193">
        <v>16.5</v>
      </c>
      <c r="FA36" s="198"/>
      <c r="FB36" s="198"/>
      <c r="FC36" s="192" t="s">
        <v>669</v>
      </c>
      <c r="FD36" s="192" t="s">
        <v>669</v>
      </c>
      <c r="FE36" s="192" t="s">
        <v>669</v>
      </c>
      <c r="FF36" s="192" t="s">
        <v>669</v>
      </c>
      <c r="FG36" s="192" t="s">
        <v>273</v>
      </c>
      <c r="FH36" s="192" t="s">
        <v>669</v>
      </c>
      <c r="FI36" s="192" t="s">
        <v>669</v>
      </c>
      <c r="FJ36" s="192" t="s">
        <v>669</v>
      </c>
      <c r="FK36" s="192">
        <v>1</v>
      </c>
      <c r="FL36" s="192" t="s">
        <v>669</v>
      </c>
      <c r="FM36" s="192" t="s">
        <v>669</v>
      </c>
      <c r="FN36" s="192">
        <v>1</v>
      </c>
      <c r="FO36" s="192" t="s">
        <v>669</v>
      </c>
      <c r="FP36" s="192" t="s">
        <v>669</v>
      </c>
      <c r="FQ36" s="192" t="s">
        <v>669</v>
      </c>
      <c r="FR36" s="218">
        <v>3</v>
      </c>
      <c r="FS36" s="192" t="s">
        <v>669</v>
      </c>
      <c r="FT36" s="192" t="s">
        <v>669</v>
      </c>
      <c r="FU36" s="198"/>
      <c r="FV36" s="198"/>
    </row>
    <row r="37" spans="1:178" s="188" customFormat="1" ht="21.75" customHeight="1">
      <c r="A37" s="184"/>
      <c r="B37" s="184"/>
      <c r="C37" s="185"/>
      <c r="D37" s="185"/>
      <c r="E37" s="186"/>
      <c r="F37" s="187"/>
      <c r="K37" s="190"/>
      <c r="L37" s="190"/>
      <c r="DV37" s="192" t="s">
        <v>287</v>
      </c>
      <c r="DW37" s="192" t="s">
        <v>278</v>
      </c>
      <c r="DX37" s="192" t="s">
        <v>279</v>
      </c>
      <c r="DY37" s="183" t="s">
        <v>800</v>
      </c>
      <c r="DZ37" s="192" t="s">
        <v>799</v>
      </c>
      <c r="EA37" s="200">
        <v>2320</v>
      </c>
      <c r="EB37" s="192">
        <v>7</v>
      </c>
      <c r="EC37" s="192" t="s">
        <v>273</v>
      </c>
      <c r="ED37" s="183" t="s">
        <v>723</v>
      </c>
      <c r="EE37" s="183" t="s">
        <v>724</v>
      </c>
      <c r="EF37" s="183" t="s">
        <v>725</v>
      </c>
      <c r="EG37" s="183" t="s">
        <v>283</v>
      </c>
      <c r="EH37" s="183" t="s">
        <v>447</v>
      </c>
      <c r="EI37" s="183" t="s">
        <v>540</v>
      </c>
      <c r="EJ37" s="183" t="s">
        <v>726</v>
      </c>
      <c r="EK37" s="183" t="s">
        <v>488</v>
      </c>
      <c r="EL37" s="183" t="s">
        <v>727</v>
      </c>
      <c r="EM37" s="183" t="s">
        <v>542</v>
      </c>
      <c r="EN37" s="195">
        <v>2.3</v>
      </c>
      <c r="EO37" s="195">
        <v>0.3</v>
      </c>
      <c r="EP37" s="195">
        <v>9.4</v>
      </c>
      <c r="EQ37" s="195">
        <v>2</v>
      </c>
      <c r="ER37" s="195">
        <v>2</v>
      </c>
      <c r="ES37" s="192" t="s">
        <v>273</v>
      </c>
      <c r="ET37" s="183" t="s">
        <v>453</v>
      </c>
      <c r="EU37" s="192" t="s">
        <v>273</v>
      </c>
      <c r="EV37" s="183" t="s">
        <v>835</v>
      </c>
      <c r="EW37" s="183" t="s">
        <v>548</v>
      </c>
      <c r="EX37" s="183" t="s">
        <v>596</v>
      </c>
      <c r="EY37" s="193">
        <v>15.85</v>
      </c>
      <c r="EZ37" s="193">
        <v>16.8</v>
      </c>
      <c r="FA37" s="198"/>
      <c r="FB37" s="198"/>
      <c r="FC37" s="192" t="s">
        <v>669</v>
      </c>
      <c r="FD37" s="192">
        <v>1</v>
      </c>
      <c r="FE37" s="192" t="s">
        <v>669</v>
      </c>
      <c r="FF37" s="192" t="s">
        <v>669</v>
      </c>
      <c r="FG37" s="192" t="s">
        <v>273</v>
      </c>
      <c r="FH37" s="192" t="s">
        <v>669</v>
      </c>
      <c r="FI37" s="192" t="s">
        <v>669</v>
      </c>
      <c r="FJ37" s="192" t="s">
        <v>669</v>
      </c>
      <c r="FK37" s="192">
        <v>1</v>
      </c>
      <c r="FL37" s="192" t="s">
        <v>669</v>
      </c>
      <c r="FM37" s="192" t="s">
        <v>669</v>
      </c>
      <c r="FN37" s="192" t="s">
        <v>669</v>
      </c>
      <c r="FO37" s="192" t="s">
        <v>669</v>
      </c>
      <c r="FP37" s="192">
        <v>2</v>
      </c>
      <c r="FQ37" s="192" t="s">
        <v>669</v>
      </c>
      <c r="FR37" s="218">
        <v>2</v>
      </c>
      <c r="FS37" s="192" t="s">
        <v>669</v>
      </c>
      <c r="FT37" s="192" t="s">
        <v>669</v>
      </c>
      <c r="FU37" s="198"/>
      <c r="FV37" s="198"/>
    </row>
    <row r="38" spans="1:178" s="188" customFormat="1" ht="21.75" customHeight="1">
      <c r="A38" s="184"/>
      <c r="B38" s="184"/>
      <c r="C38" s="185"/>
      <c r="D38" s="185"/>
      <c r="E38" s="186"/>
      <c r="F38" s="187"/>
      <c r="K38" s="190"/>
      <c r="L38" s="190"/>
      <c r="DV38" s="192" t="s">
        <v>287</v>
      </c>
      <c r="DW38" s="192" t="s">
        <v>278</v>
      </c>
      <c r="DX38" s="192" t="s">
        <v>279</v>
      </c>
      <c r="DY38" s="183" t="s">
        <v>802</v>
      </c>
      <c r="DZ38" s="192" t="s">
        <v>801</v>
      </c>
      <c r="EA38" s="200">
        <v>1180</v>
      </c>
      <c r="EB38" s="192">
        <v>7</v>
      </c>
      <c r="EC38" s="192" t="s">
        <v>273</v>
      </c>
      <c r="ED38" s="183" t="s">
        <v>723</v>
      </c>
      <c r="EE38" s="183" t="s">
        <v>724</v>
      </c>
      <c r="EF38" s="183" t="s">
        <v>725</v>
      </c>
      <c r="EG38" s="183" t="s">
        <v>283</v>
      </c>
      <c r="EH38" s="183" t="s">
        <v>447</v>
      </c>
      <c r="EI38" s="183" t="s">
        <v>540</v>
      </c>
      <c r="EJ38" s="183" t="s">
        <v>726</v>
      </c>
      <c r="EK38" s="183" t="s">
        <v>488</v>
      </c>
      <c r="EL38" s="183" t="s">
        <v>727</v>
      </c>
      <c r="EM38" s="183" t="s">
        <v>542</v>
      </c>
      <c r="EN38" s="195">
        <v>2.2</v>
      </c>
      <c r="EO38" s="195">
        <v>0.3</v>
      </c>
      <c r="EP38" s="195">
        <v>9.1</v>
      </c>
      <c r="EQ38" s="195">
        <v>2</v>
      </c>
      <c r="ER38" s="195">
        <v>2</v>
      </c>
      <c r="ES38" s="192" t="s">
        <v>273</v>
      </c>
      <c r="ET38" s="183" t="s">
        <v>453</v>
      </c>
      <c r="EU38" s="192" t="s">
        <v>273</v>
      </c>
      <c r="EV38" s="183" t="s">
        <v>835</v>
      </c>
      <c r="EW38" s="183" t="s">
        <v>548</v>
      </c>
      <c r="EX38" s="183" t="s">
        <v>596</v>
      </c>
      <c r="EY38" s="193">
        <v>15.47</v>
      </c>
      <c r="EZ38" s="193">
        <v>16.45</v>
      </c>
      <c r="FA38" s="198"/>
      <c r="FB38" s="198"/>
      <c r="FC38" s="192" t="s">
        <v>669</v>
      </c>
      <c r="FD38" s="192" t="s">
        <v>669</v>
      </c>
      <c r="FE38" s="192" t="s">
        <v>669</v>
      </c>
      <c r="FF38" s="192" t="s">
        <v>669</v>
      </c>
      <c r="FG38" s="192" t="s">
        <v>273</v>
      </c>
      <c r="FH38" s="192" t="s">
        <v>669</v>
      </c>
      <c r="FI38" s="192" t="s">
        <v>669</v>
      </c>
      <c r="FJ38" s="192" t="s">
        <v>669</v>
      </c>
      <c r="FK38" s="192" t="s">
        <v>669</v>
      </c>
      <c r="FL38" s="192" t="s">
        <v>669</v>
      </c>
      <c r="FM38" s="192" t="s">
        <v>669</v>
      </c>
      <c r="FN38" s="192" t="s">
        <v>669</v>
      </c>
      <c r="FO38" s="192" t="s">
        <v>669</v>
      </c>
      <c r="FP38" s="192">
        <v>1</v>
      </c>
      <c r="FQ38" s="192" t="s">
        <v>669</v>
      </c>
      <c r="FR38" s="218">
        <v>2</v>
      </c>
      <c r="FS38" s="192" t="s">
        <v>669</v>
      </c>
      <c r="FT38" s="192" t="s">
        <v>669</v>
      </c>
      <c r="FU38" s="198"/>
      <c r="FV38" s="198"/>
    </row>
    <row r="39" spans="1:178" s="188" customFormat="1" ht="21.75" customHeight="1">
      <c r="A39" s="184"/>
      <c r="B39" s="184"/>
      <c r="C39" s="185"/>
      <c r="D39" s="185"/>
      <c r="E39" s="186"/>
      <c r="F39" s="187"/>
      <c r="K39" s="190"/>
      <c r="L39" s="190"/>
      <c r="DV39" s="192" t="s">
        <v>287</v>
      </c>
      <c r="DW39" s="192" t="s">
        <v>278</v>
      </c>
      <c r="DX39" s="192" t="s">
        <v>279</v>
      </c>
      <c r="DY39" s="183" t="s">
        <v>804</v>
      </c>
      <c r="DZ39" s="192" t="s">
        <v>803</v>
      </c>
      <c r="EA39" s="200">
        <v>720</v>
      </c>
      <c r="EB39" s="192">
        <v>7</v>
      </c>
      <c r="EC39" s="192" t="s">
        <v>273</v>
      </c>
      <c r="ED39" s="183" t="s">
        <v>728</v>
      </c>
      <c r="EE39" s="183" t="s">
        <v>729</v>
      </c>
      <c r="EF39" s="183" t="s">
        <v>730</v>
      </c>
      <c r="EG39" s="183" t="s">
        <v>283</v>
      </c>
      <c r="EH39" s="183" t="s">
        <v>447</v>
      </c>
      <c r="EI39" s="183" t="s">
        <v>453</v>
      </c>
      <c r="EJ39" s="183" t="s">
        <v>731</v>
      </c>
      <c r="EK39" s="183" t="s">
        <v>488</v>
      </c>
      <c r="EL39" s="183" t="s">
        <v>732</v>
      </c>
      <c r="EM39" s="183" t="s">
        <v>542</v>
      </c>
      <c r="EN39" s="195">
        <v>2.2</v>
      </c>
      <c r="EO39" s="195">
        <v>0.3</v>
      </c>
      <c r="EP39" s="195">
        <v>9.1</v>
      </c>
      <c r="EQ39" s="195">
        <v>2</v>
      </c>
      <c r="ER39" s="195">
        <v>2</v>
      </c>
      <c r="ES39" s="192" t="s">
        <v>273</v>
      </c>
      <c r="ET39" s="183" t="s">
        <v>453</v>
      </c>
      <c r="EU39" s="192" t="s">
        <v>273</v>
      </c>
      <c r="EV39" s="183" t="s">
        <v>835</v>
      </c>
      <c r="EW39" s="183" t="s">
        <v>548</v>
      </c>
      <c r="EX39" s="183" t="s">
        <v>596</v>
      </c>
      <c r="EY39" s="193">
        <v>15.35</v>
      </c>
      <c r="EZ39" s="193">
        <v>15</v>
      </c>
      <c r="FA39" s="198"/>
      <c r="FB39" s="198"/>
      <c r="FC39" s="192" t="s">
        <v>669</v>
      </c>
      <c r="FD39" s="192" t="s">
        <v>669</v>
      </c>
      <c r="FE39" s="192" t="s">
        <v>669</v>
      </c>
      <c r="FF39" s="192" t="s">
        <v>669</v>
      </c>
      <c r="FG39" s="192" t="s">
        <v>273</v>
      </c>
      <c r="FH39" s="192" t="s">
        <v>669</v>
      </c>
      <c r="FI39" s="192" t="s">
        <v>669</v>
      </c>
      <c r="FJ39" s="192" t="s">
        <v>669</v>
      </c>
      <c r="FK39" s="192" t="s">
        <v>669</v>
      </c>
      <c r="FL39" s="192" t="s">
        <v>669</v>
      </c>
      <c r="FM39" s="192" t="s">
        <v>669</v>
      </c>
      <c r="FN39" s="192" t="s">
        <v>669</v>
      </c>
      <c r="FO39" s="192" t="s">
        <v>669</v>
      </c>
      <c r="FP39" s="192">
        <v>1</v>
      </c>
      <c r="FQ39" s="192" t="s">
        <v>669</v>
      </c>
      <c r="FR39" s="218">
        <v>3</v>
      </c>
      <c r="FS39" s="192" t="s">
        <v>669</v>
      </c>
      <c r="FT39" s="192" t="s">
        <v>669</v>
      </c>
      <c r="FU39" s="198"/>
      <c r="FV39" s="198"/>
    </row>
    <row r="40" spans="1:178" s="188" customFormat="1" ht="21.75" customHeight="1">
      <c r="A40" s="184"/>
      <c r="B40" s="184"/>
      <c r="C40" s="185"/>
      <c r="D40" s="185"/>
      <c r="E40" s="186"/>
      <c r="F40" s="187"/>
      <c r="K40" s="190"/>
      <c r="L40" s="190"/>
      <c r="DV40" s="192" t="s">
        <v>287</v>
      </c>
      <c r="DW40" s="192" t="s">
        <v>278</v>
      </c>
      <c r="DX40" s="192" t="s">
        <v>279</v>
      </c>
      <c r="DY40" s="183" t="s">
        <v>806</v>
      </c>
      <c r="DZ40" s="192" t="s">
        <v>805</v>
      </c>
      <c r="EA40" s="200">
        <v>2780</v>
      </c>
      <c r="EB40" s="192">
        <v>7</v>
      </c>
      <c r="EC40" s="192" t="s">
        <v>273</v>
      </c>
      <c r="ED40" s="183" t="s">
        <v>728</v>
      </c>
      <c r="EE40" s="183" t="s">
        <v>729</v>
      </c>
      <c r="EF40" s="183" t="s">
        <v>730</v>
      </c>
      <c r="EG40" s="183" t="s">
        <v>283</v>
      </c>
      <c r="EH40" s="183" t="s">
        <v>447</v>
      </c>
      <c r="EI40" s="183" t="s">
        <v>453</v>
      </c>
      <c r="EJ40" s="183" t="s">
        <v>731</v>
      </c>
      <c r="EK40" s="183" t="s">
        <v>488</v>
      </c>
      <c r="EL40" s="183" t="s">
        <v>732</v>
      </c>
      <c r="EM40" s="183" t="s">
        <v>542</v>
      </c>
      <c r="EN40" s="195">
        <v>2.1</v>
      </c>
      <c r="EO40" s="195">
        <v>0.3</v>
      </c>
      <c r="EP40" s="195">
        <v>8.3</v>
      </c>
      <c r="EQ40" s="195">
        <v>2</v>
      </c>
      <c r="ER40" s="195">
        <v>2</v>
      </c>
      <c r="ES40" s="192" t="s">
        <v>273</v>
      </c>
      <c r="ET40" s="183" t="s">
        <v>453</v>
      </c>
      <c r="EU40" s="192" t="s">
        <v>273</v>
      </c>
      <c r="EV40" s="183" t="s">
        <v>835</v>
      </c>
      <c r="EW40" s="183" t="s">
        <v>548</v>
      </c>
      <c r="EX40" s="183" t="s">
        <v>596</v>
      </c>
      <c r="EY40" s="193">
        <v>15</v>
      </c>
      <c r="EZ40" s="193">
        <v>15.25</v>
      </c>
      <c r="FA40" s="198"/>
      <c r="FB40" s="198"/>
      <c r="FC40" s="192" t="s">
        <v>669</v>
      </c>
      <c r="FD40" s="192" t="s">
        <v>669</v>
      </c>
      <c r="FE40" s="192" t="s">
        <v>669</v>
      </c>
      <c r="FF40" s="192" t="s">
        <v>669</v>
      </c>
      <c r="FG40" s="192" t="s">
        <v>273</v>
      </c>
      <c r="FH40" s="192" t="s">
        <v>669</v>
      </c>
      <c r="FI40" s="192" t="s">
        <v>669</v>
      </c>
      <c r="FJ40" s="192" t="s">
        <v>669</v>
      </c>
      <c r="FK40" s="192">
        <v>2</v>
      </c>
      <c r="FL40" s="192" t="s">
        <v>669</v>
      </c>
      <c r="FM40" s="192" t="s">
        <v>669</v>
      </c>
      <c r="FN40" s="192" t="s">
        <v>669</v>
      </c>
      <c r="FO40" s="192" t="s">
        <v>669</v>
      </c>
      <c r="FP40" s="192" t="s">
        <v>669</v>
      </c>
      <c r="FQ40" s="192" t="s">
        <v>669</v>
      </c>
      <c r="FR40" s="218">
        <v>2</v>
      </c>
      <c r="FS40" s="192" t="s">
        <v>669</v>
      </c>
      <c r="FT40" s="192" t="s">
        <v>669</v>
      </c>
      <c r="FU40" s="198"/>
      <c r="FV40" s="198"/>
    </row>
    <row r="41" spans="1:178" s="188" customFormat="1" ht="21.75" customHeight="1">
      <c r="A41" s="184"/>
      <c r="B41" s="184"/>
      <c r="C41" s="185"/>
      <c r="D41" s="185"/>
      <c r="E41" s="186"/>
      <c r="F41" s="187"/>
      <c r="K41" s="190"/>
      <c r="L41" s="190"/>
      <c r="DV41" s="192" t="s">
        <v>287</v>
      </c>
      <c r="DW41" s="192" t="s">
        <v>278</v>
      </c>
      <c r="DX41" s="192" t="s">
        <v>279</v>
      </c>
      <c r="DY41" s="183" t="s">
        <v>808</v>
      </c>
      <c r="DZ41" s="192" t="s">
        <v>807</v>
      </c>
      <c r="EA41" s="200">
        <v>370</v>
      </c>
      <c r="EB41" s="192">
        <v>7</v>
      </c>
      <c r="EC41" s="192" t="s">
        <v>273</v>
      </c>
      <c r="ED41" s="183" t="s">
        <v>733</v>
      </c>
      <c r="EE41" s="183" t="s">
        <v>734</v>
      </c>
      <c r="EF41" s="183" t="s">
        <v>735</v>
      </c>
      <c r="EG41" s="183" t="s">
        <v>283</v>
      </c>
      <c r="EH41" s="183" t="s">
        <v>447</v>
      </c>
      <c r="EI41" s="183" t="s">
        <v>453</v>
      </c>
      <c r="EJ41" s="183" t="s">
        <v>648</v>
      </c>
      <c r="EK41" s="183" t="s">
        <v>488</v>
      </c>
      <c r="EL41" s="183" t="s">
        <v>736</v>
      </c>
      <c r="EM41" s="183" t="s">
        <v>565</v>
      </c>
      <c r="EN41" s="195">
        <v>2.1</v>
      </c>
      <c r="EO41" s="195">
        <v>0.3</v>
      </c>
      <c r="EP41" s="195">
        <v>8.3</v>
      </c>
      <c r="EQ41" s="195">
        <v>2</v>
      </c>
      <c r="ER41" s="195">
        <v>2</v>
      </c>
      <c r="ES41" s="192" t="s">
        <v>273</v>
      </c>
      <c r="ET41" s="183" t="s">
        <v>453</v>
      </c>
      <c r="EU41" s="192" t="s">
        <v>273</v>
      </c>
      <c r="EV41" s="183" t="s">
        <v>835</v>
      </c>
      <c r="EW41" s="183" t="s">
        <v>548</v>
      </c>
      <c r="EX41" s="183" t="s">
        <v>596</v>
      </c>
      <c r="EY41" s="193">
        <v>15</v>
      </c>
      <c r="EZ41" s="193">
        <v>15.25</v>
      </c>
      <c r="FA41" s="198"/>
      <c r="FB41" s="198"/>
      <c r="FC41" s="192" t="s">
        <v>669</v>
      </c>
      <c r="FD41" s="192" t="s">
        <v>669</v>
      </c>
      <c r="FE41" s="192" t="s">
        <v>669</v>
      </c>
      <c r="FF41" s="192" t="s">
        <v>669</v>
      </c>
      <c r="FG41" s="192" t="s">
        <v>273</v>
      </c>
      <c r="FH41" s="192" t="s">
        <v>669</v>
      </c>
      <c r="FI41" s="192" t="s">
        <v>669</v>
      </c>
      <c r="FJ41" s="192" t="s">
        <v>669</v>
      </c>
      <c r="FK41" s="192" t="s">
        <v>669</v>
      </c>
      <c r="FL41" s="192" t="s">
        <v>669</v>
      </c>
      <c r="FM41" s="192" t="s">
        <v>669</v>
      </c>
      <c r="FN41" s="192" t="s">
        <v>669</v>
      </c>
      <c r="FO41" s="192" t="s">
        <v>669</v>
      </c>
      <c r="FP41" s="192">
        <v>2</v>
      </c>
      <c r="FQ41" s="192" t="s">
        <v>669</v>
      </c>
      <c r="FR41" s="218">
        <v>1</v>
      </c>
      <c r="FS41" s="192" t="s">
        <v>669</v>
      </c>
      <c r="FT41" s="192" t="s">
        <v>669</v>
      </c>
      <c r="FU41" s="198"/>
      <c r="FV41" s="198"/>
    </row>
    <row r="42" spans="1:178" s="188" customFormat="1" ht="21.75" customHeight="1">
      <c r="A42" s="184"/>
      <c r="B42" s="184"/>
      <c r="C42" s="185"/>
      <c r="D42" s="185"/>
      <c r="E42" s="186"/>
      <c r="F42" s="187"/>
      <c r="K42" s="190"/>
      <c r="L42" s="190"/>
      <c r="DV42" s="192" t="s">
        <v>287</v>
      </c>
      <c r="DW42" s="192" t="s">
        <v>278</v>
      </c>
      <c r="DX42" s="192" t="s">
        <v>279</v>
      </c>
      <c r="DY42" s="183" t="s">
        <v>810</v>
      </c>
      <c r="DZ42" s="192" t="s">
        <v>809</v>
      </c>
      <c r="EA42" s="200">
        <v>1242.805</v>
      </c>
      <c r="EB42" s="192">
        <v>7</v>
      </c>
      <c r="EC42" s="192" t="s">
        <v>273</v>
      </c>
      <c r="ED42" s="183" t="s">
        <v>733</v>
      </c>
      <c r="EE42" s="183" t="s">
        <v>734</v>
      </c>
      <c r="EF42" s="183" t="s">
        <v>735</v>
      </c>
      <c r="EG42" s="183" t="s">
        <v>283</v>
      </c>
      <c r="EH42" s="183" t="s">
        <v>447</v>
      </c>
      <c r="EI42" s="183" t="s">
        <v>453</v>
      </c>
      <c r="EJ42" s="183" t="s">
        <v>648</v>
      </c>
      <c r="EK42" s="183" t="s">
        <v>488</v>
      </c>
      <c r="EL42" s="183" t="s">
        <v>736</v>
      </c>
      <c r="EM42" s="183" t="s">
        <v>565</v>
      </c>
      <c r="EN42" s="195">
        <v>1.85</v>
      </c>
      <c r="EO42" s="195">
        <v>0.25</v>
      </c>
      <c r="EP42" s="195">
        <v>7.55</v>
      </c>
      <c r="EQ42" s="195">
        <v>2</v>
      </c>
      <c r="ER42" s="195">
        <v>2</v>
      </c>
      <c r="ES42" s="192" t="s">
        <v>273</v>
      </c>
      <c r="ET42" s="183" t="s">
        <v>453</v>
      </c>
      <c r="EU42" s="192" t="s">
        <v>273</v>
      </c>
      <c r="EV42" s="183" t="s">
        <v>835</v>
      </c>
      <c r="EW42" s="183" t="s">
        <v>548</v>
      </c>
      <c r="EX42" s="183" t="s">
        <v>596</v>
      </c>
      <c r="EY42" s="193">
        <v>14.96</v>
      </c>
      <c r="EZ42" s="193">
        <v>15</v>
      </c>
      <c r="FA42" s="198"/>
      <c r="FB42" s="198"/>
      <c r="FC42" s="192" t="s">
        <v>669</v>
      </c>
      <c r="FD42" s="192" t="s">
        <v>669</v>
      </c>
      <c r="FE42" s="192" t="s">
        <v>669</v>
      </c>
      <c r="FF42" s="192" t="s">
        <v>669</v>
      </c>
      <c r="FG42" s="192" t="s">
        <v>273</v>
      </c>
      <c r="FH42" s="192" t="s">
        <v>669</v>
      </c>
      <c r="FI42" s="192" t="s">
        <v>669</v>
      </c>
      <c r="FJ42" s="192" t="s">
        <v>669</v>
      </c>
      <c r="FK42" s="192" t="s">
        <v>669</v>
      </c>
      <c r="FL42" s="192" t="s">
        <v>669</v>
      </c>
      <c r="FM42" s="192" t="s">
        <v>669</v>
      </c>
      <c r="FN42" s="192" t="s">
        <v>669</v>
      </c>
      <c r="FO42" s="192" t="s">
        <v>669</v>
      </c>
      <c r="FP42" s="192" t="s">
        <v>669</v>
      </c>
      <c r="FQ42" s="192" t="s">
        <v>669</v>
      </c>
      <c r="FR42" s="218">
        <v>3</v>
      </c>
      <c r="FS42" s="192" t="s">
        <v>669</v>
      </c>
      <c r="FT42" s="192" t="s">
        <v>669</v>
      </c>
      <c r="FU42" s="198"/>
      <c r="FV42" s="198"/>
    </row>
    <row r="43" spans="1:178" s="188" customFormat="1" ht="21.75" customHeight="1">
      <c r="A43" s="184"/>
      <c r="B43" s="184"/>
      <c r="C43" s="185"/>
      <c r="D43" s="185"/>
      <c r="E43" s="186"/>
      <c r="F43" s="187"/>
      <c r="K43" s="190"/>
      <c r="L43" s="190"/>
      <c r="DV43" s="192" t="s">
        <v>287</v>
      </c>
      <c r="DW43" s="192" t="s">
        <v>278</v>
      </c>
      <c r="DX43" s="192" t="s">
        <v>279</v>
      </c>
      <c r="DY43" s="183" t="s">
        <v>812</v>
      </c>
      <c r="DZ43" s="192" t="s">
        <v>811</v>
      </c>
      <c r="EA43" s="200">
        <v>507.195</v>
      </c>
      <c r="EB43" s="192">
        <v>7</v>
      </c>
      <c r="EC43" s="192" t="s">
        <v>273</v>
      </c>
      <c r="ED43" s="183" t="s">
        <v>737</v>
      </c>
      <c r="EE43" s="183" t="s">
        <v>738</v>
      </c>
      <c r="EF43" s="183" t="s">
        <v>739</v>
      </c>
      <c r="EG43" s="183" t="s">
        <v>283</v>
      </c>
      <c r="EH43" s="183" t="s">
        <v>447</v>
      </c>
      <c r="EI43" s="183" t="s">
        <v>612</v>
      </c>
      <c r="EJ43" s="183" t="s">
        <v>641</v>
      </c>
      <c r="EK43" s="183" t="s">
        <v>488</v>
      </c>
      <c r="EL43" s="183" t="s">
        <v>740</v>
      </c>
      <c r="EM43" s="183" t="s">
        <v>565</v>
      </c>
      <c r="EN43" s="195">
        <v>1.85</v>
      </c>
      <c r="EO43" s="195">
        <v>0.25</v>
      </c>
      <c r="EP43" s="195">
        <v>7.55</v>
      </c>
      <c r="EQ43" s="195">
        <v>2</v>
      </c>
      <c r="ER43" s="195">
        <v>2</v>
      </c>
      <c r="ES43" s="192" t="s">
        <v>273</v>
      </c>
      <c r="ET43" s="183" t="s">
        <v>506</v>
      </c>
      <c r="EU43" s="192" t="s">
        <v>273</v>
      </c>
      <c r="EV43" s="183" t="s">
        <v>835</v>
      </c>
      <c r="EW43" s="183" t="s">
        <v>596</v>
      </c>
      <c r="EX43" s="183" t="s">
        <v>596</v>
      </c>
      <c r="EY43" s="193">
        <v>14.84</v>
      </c>
      <c r="EZ43" s="193">
        <v>13.85</v>
      </c>
      <c r="FA43" s="198"/>
      <c r="FB43" s="198"/>
      <c r="FC43" s="192" t="s">
        <v>669</v>
      </c>
      <c r="FD43" s="192">
        <v>1</v>
      </c>
      <c r="FE43" s="192" t="s">
        <v>669</v>
      </c>
      <c r="FF43" s="192" t="s">
        <v>669</v>
      </c>
      <c r="FG43" s="192" t="s">
        <v>273</v>
      </c>
      <c r="FH43" s="192" t="s">
        <v>669</v>
      </c>
      <c r="FI43" s="192" t="s">
        <v>669</v>
      </c>
      <c r="FJ43" s="192" t="s">
        <v>669</v>
      </c>
      <c r="FK43" s="192">
        <v>2</v>
      </c>
      <c r="FL43" s="192" t="s">
        <v>669</v>
      </c>
      <c r="FM43" s="192" t="s">
        <v>669</v>
      </c>
      <c r="FN43" s="192">
        <v>1</v>
      </c>
      <c r="FO43" s="192" t="s">
        <v>669</v>
      </c>
      <c r="FP43" s="192" t="s">
        <v>669</v>
      </c>
      <c r="FQ43" s="192" t="s">
        <v>669</v>
      </c>
      <c r="FR43" s="218">
        <v>3</v>
      </c>
      <c r="FS43" s="192" t="s">
        <v>669</v>
      </c>
      <c r="FT43" s="192" t="s">
        <v>669</v>
      </c>
      <c r="FU43" s="198"/>
      <c r="FV43" s="198"/>
    </row>
    <row r="44" spans="1:178" s="188" customFormat="1" ht="21.75" customHeight="1">
      <c r="A44" s="184"/>
      <c r="B44" s="184"/>
      <c r="C44" s="185"/>
      <c r="D44" s="185"/>
      <c r="E44" s="186"/>
      <c r="F44" s="187"/>
      <c r="K44" s="190"/>
      <c r="L44" s="190"/>
      <c r="DV44" s="192" t="s">
        <v>287</v>
      </c>
      <c r="DW44" s="192" t="s">
        <v>278</v>
      </c>
      <c r="DX44" s="192" t="s">
        <v>279</v>
      </c>
      <c r="DY44" s="183" t="s">
        <v>814</v>
      </c>
      <c r="DZ44" s="192" t="s">
        <v>813</v>
      </c>
      <c r="EA44" s="200">
        <v>380</v>
      </c>
      <c r="EB44" s="192">
        <v>7</v>
      </c>
      <c r="EC44" s="192" t="s">
        <v>273</v>
      </c>
      <c r="ED44" s="183" t="s">
        <v>741</v>
      </c>
      <c r="EE44" s="183" t="s">
        <v>742</v>
      </c>
      <c r="EF44" s="183" t="s">
        <v>743</v>
      </c>
      <c r="EG44" s="183" t="s">
        <v>283</v>
      </c>
      <c r="EH44" s="183" t="s">
        <v>447</v>
      </c>
      <c r="EI44" s="183" t="s">
        <v>612</v>
      </c>
      <c r="EJ44" s="183" t="s">
        <v>744</v>
      </c>
      <c r="EK44" s="183" t="s">
        <v>488</v>
      </c>
      <c r="EL44" s="183" t="s">
        <v>745</v>
      </c>
      <c r="EM44" s="183" t="s">
        <v>565</v>
      </c>
      <c r="EN44" s="195">
        <v>1.8</v>
      </c>
      <c r="EO44" s="195">
        <v>0.25</v>
      </c>
      <c r="EP44" s="195">
        <v>7.15</v>
      </c>
      <c r="EQ44" s="195">
        <v>2</v>
      </c>
      <c r="ER44" s="195">
        <v>2</v>
      </c>
      <c r="ES44" s="192" t="s">
        <v>273</v>
      </c>
      <c r="ET44" s="183" t="s">
        <v>506</v>
      </c>
      <c r="EU44" s="192" t="s">
        <v>273</v>
      </c>
      <c r="EV44" s="183" t="s">
        <v>835</v>
      </c>
      <c r="EW44" s="183" t="s">
        <v>548</v>
      </c>
      <c r="EX44" s="183" t="s">
        <v>596</v>
      </c>
      <c r="EY44" s="193">
        <v>14.48</v>
      </c>
      <c r="EZ44" s="193">
        <v>14.8</v>
      </c>
      <c r="FA44" s="198"/>
      <c r="FB44" s="198"/>
      <c r="FC44" s="192" t="s">
        <v>669</v>
      </c>
      <c r="FD44" s="192">
        <v>1</v>
      </c>
      <c r="FE44" s="192" t="s">
        <v>669</v>
      </c>
      <c r="FF44" s="192" t="s">
        <v>669</v>
      </c>
      <c r="FG44" s="192" t="s">
        <v>273</v>
      </c>
      <c r="FH44" s="192" t="s">
        <v>669</v>
      </c>
      <c r="FI44" s="192" t="s">
        <v>669</v>
      </c>
      <c r="FJ44" s="192" t="s">
        <v>669</v>
      </c>
      <c r="FK44" s="192" t="s">
        <v>669</v>
      </c>
      <c r="FL44" s="192" t="s">
        <v>669</v>
      </c>
      <c r="FM44" s="192" t="s">
        <v>669</v>
      </c>
      <c r="FN44" s="192" t="s">
        <v>669</v>
      </c>
      <c r="FO44" s="192" t="s">
        <v>669</v>
      </c>
      <c r="FP44" s="192">
        <v>2</v>
      </c>
      <c r="FQ44" s="192" t="s">
        <v>669</v>
      </c>
      <c r="FR44" s="218">
        <v>2</v>
      </c>
      <c r="FS44" s="192" t="s">
        <v>669</v>
      </c>
      <c r="FT44" s="192" t="s">
        <v>669</v>
      </c>
      <c r="FU44" s="198"/>
      <c r="FV44" s="198"/>
    </row>
    <row r="45" spans="1:178" s="188" customFormat="1" ht="21.75" customHeight="1">
      <c r="A45" s="184"/>
      <c r="B45" s="184"/>
      <c r="C45" s="185"/>
      <c r="D45" s="185"/>
      <c r="E45" s="186"/>
      <c r="F45" s="187"/>
      <c r="K45" s="190"/>
      <c r="L45" s="190"/>
      <c r="DV45" s="192" t="s">
        <v>287</v>
      </c>
      <c r="DW45" s="192" t="s">
        <v>278</v>
      </c>
      <c r="DX45" s="192" t="s">
        <v>279</v>
      </c>
      <c r="DY45" s="183" t="s">
        <v>816</v>
      </c>
      <c r="DZ45" s="192" t="s">
        <v>815</v>
      </c>
      <c r="EA45" s="200">
        <v>1000</v>
      </c>
      <c r="EB45" s="192">
        <v>7</v>
      </c>
      <c r="EC45" s="192" t="s">
        <v>273</v>
      </c>
      <c r="ED45" s="183" t="s">
        <v>741</v>
      </c>
      <c r="EE45" s="183" t="s">
        <v>742</v>
      </c>
      <c r="EF45" s="183" t="s">
        <v>743</v>
      </c>
      <c r="EG45" s="183" t="s">
        <v>283</v>
      </c>
      <c r="EH45" s="183" t="s">
        <v>447</v>
      </c>
      <c r="EI45" s="183" t="s">
        <v>612</v>
      </c>
      <c r="EJ45" s="183" t="s">
        <v>744</v>
      </c>
      <c r="EK45" s="183" t="s">
        <v>488</v>
      </c>
      <c r="EL45" s="183" t="s">
        <v>745</v>
      </c>
      <c r="EM45" s="183" t="s">
        <v>452</v>
      </c>
      <c r="EN45" s="195">
        <v>1.55</v>
      </c>
      <c r="EO45" s="195">
        <v>0.25</v>
      </c>
      <c r="EP45" s="195">
        <v>6.4</v>
      </c>
      <c r="EQ45" s="195">
        <v>2</v>
      </c>
      <c r="ER45" s="195">
        <v>2</v>
      </c>
      <c r="ES45" s="192" t="s">
        <v>273</v>
      </c>
      <c r="ET45" s="183" t="s">
        <v>506</v>
      </c>
      <c r="EU45" s="192" t="s">
        <v>273</v>
      </c>
      <c r="EV45" s="183" t="s">
        <v>835</v>
      </c>
      <c r="EW45" s="183" t="s">
        <v>548</v>
      </c>
      <c r="EX45" s="183" t="s">
        <v>596</v>
      </c>
      <c r="EY45" s="193">
        <v>1.45</v>
      </c>
      <c r="EZ45" s="193">
        <v>14.7</v>
      </c>
      <c r="FA45" s="198"/>
      <c r="FB45" s="198"/>
      <c r="FC45" s="192" t="s">
        <v>669</v>
      </c>
      <c r="FD45" s="192" t="s">
        <v>669</v>
      </c>
      <c r="FE45" s="192" t="s">
        <v>669</v>
      </c>
      <c r="FF45" s="192" t="s">
        <v>669</v>
      </c>
      <c r="FG45" s="192" t="s">
        <v>273</v>
      </c>
      <c r="FH45" s="192" t="s">
        <v>669</v>
      </c>
      <c r="FI45" s="192" t="s">
        <v>669</v>
      </c>
      <c r="FJ45" s="192" t="s">
        <v>669</v>
      </c>
      <c r="FK45" s="192" t="s">
        <v>669</v>
      </c>
      <c r="FL45" s="192" t="s">
        <v>669</v>
      </c>
      <c r="FM45" s="192" t="s">
        <v>669</v>
      </c>
      <c r="FN45" s="192" t="s">
        <v>669</v>
      </c>
      <c r="FO45" s="192" t="s">
        <v>669</v>
      </c>
      <c r="FP45" s="192">
        <v>2</v>
      </c>
      <c r="FQ45" s="192" t="s">
        <v>669</v>
      </c>
      <c r="FR45" s="218">
        <v>2</v>
      </c>
      <c r="FS45" s="192" t="s">
        <v>669</v>
      </c>
      <c r="FT45" s="192" t="s">
        <v>669</v>
      </c>
      <c r="FU45" s="198"/>
      <c r="FV45" s="198"/>
    </row>
    <row r="46" spans="1:178" s="188" customFormat="1" ht="21.75" customHeight="1">
      <c r="A46" s="184"/>
      <c r="B46" s="184"/>
      <c r="C46" s="185"/>
      <c r="D46" s="185"/>
      <c r="E46" s="186"/>
      <c r="F46" s="187"/>
      <c r="K46" s="190"/>
      <c r="L46" s="190"/>
      <c r="DV46" s="192" t="s">
        <v>287</v>
      </c>
      <c r="DW46" s="192" t="s">
        <v>278</v>
      </c>
      <c r="DX46" s="192" t="s">
        <v>279</v>
      </c>
      <c r="DY46" s="183" t="s">
        <v>818</v>
      </c>
      <c r="DZ46" s="192" t="s">
        <v>817</v>
      </c>
      <c r="EA46" s="200">
        <v>3500</v>
      </c>
      <c r="EB46" s="192">
        <v>7</v>
      </c>
      <c r="EC46" s="192" t="s">
        <v>273</v>
      </c>
      <c r="ED46" s="183" t="s">
        <v>746</v>
      </c>
      <c r="EE46" s="183" t="s">
        <v>532</v>
      </c>
      <c r="EF46" s="183" t="s">
        <v>747</v>
      </c>
      <c r="EG46" s="183" t="s">
        <v>283</v>
      </c>
      <c r="EH46" s="183" t="s">
        <v>447</v>
      </c>
      <c r="EI46" s="183" t="s">
        <v>504</v>
      </c>
      <c r="EJ46" s="183" t="s">
        <v>529</v>
      </c>
      <c r="EK46" s="183" t="s">
        <v>488</v>
      </c>
      <c r="EL46" s="183" t="s">
        <v>534</v>
      </c>
      <c r="EM46" s="183" t="s">
        <v>452</v>
      </c>
      <c r="EN46" s="195">
        <v>1.55</v>
      </c>
      <c r="EO46" s="195">
        <v>0.2</v>
      </c>
      <c r="EP46" s="195">
        <v>6.4</v>
      </c>
      <c r="EQ46" s="195">
        <v>2</v>
      </c>
      <c r="ER46" s="195">
        <v>2</v>
      </c>
      <c r="ES46" s="192" t="s">
        <v>273</v>
      </c>
      <c r="ET46" s="183" t="s">
        <v>506</v>
      </c>
      <c r="EU46" s="192" t="s">
        <v>273</v>
      </c>
      <c r="EV46" s="183" t="s">
        <v>835</v>
      </c>
      <c r="EW46" s="183" t="s">
        <v>548</v>
      </c>
      <c r="EX46" s="183" t="s">
        <v>596</v>
      </c>
      <c r="EY46" s="193">
        <v>14.35</v>
      </c>
      <c r="EZ46" s="193">
        <v>15.3</v>
      </c>
      <c r="FA46" s="198"/>
      <c r="FB46" s="198"/>
      <c r="FC46" s="192" t="s">
        <v>669</v>
      </c>
      <c r="FD46" s="192" t="s">
        <v>669</v>
      </c>
      <c r="FE46" s="192" t="s">
        <v>669</v>
      </c>
      <c r="FF46" s="192" t="s">
        <v>669</v>
      </c>
      <c r="FG46" s="192" t="s">
        <v>273</v>
      </c>
      <c r="FH46" s="192" t="s">
        <v>669</v>
      </c>
      <c r="FI46" s="192" t="s">
        <v>669</v>
      </c>
      <c r="FJ46" s="192" t="s">
        <v>669</v>
      </c>
      <c r="FK46" s="192" t="s">
        <v>669</v>
      </c>
      <c r="FL46" s="192" t="s">
        <v>669</v>
      </c>
      <c r="FM46" s="192" t="s">
        <v>669</v>
      </c>
      <c r="FN46" s="192" t="s">
        <v>669</v>
      </c>
      <c r="FO46" s="192" t="s">
        <v>669</v>
      </c>
      <c r="FP46" s="192">
        <v>1</v>
      </c>
      <c r="FQ46" s="192" t="s">
        <v>669</v>
      </c>
      <c r="FR46" s="218">
        <v>1</v>
      </c>
      <c r="FS46" s="192" t="s">
        <v>669</v>
      </c>
      <c r="FT46" s="192" t="s">
        <v>669</v>
      </c>
      <c r="FU46" s="198"/>
      <c r="FV46" s="198"/>
    </row>
    <row r="47" spans="1:178" s="188" customFormat="1" ht="21.75" customHeight="1">
      <c r="A47" s="184"/>
      <c r="B47" s="184"/>
      <c r="C47" s="185"/>
      <c r="D47" s="185"/>
      <c r="E47" s="186"/>
      <c r="F47" s="187"/>
      <c r="K47" s="190"/>
      <c r="L47" s="190"/>
      <c r="DV47" s="192" t="s">
        <v>287</v>
      </c>
      <c r="DW47" s="192" t="s">
        <v>278</v>
      </c>
      <c r="DX47" s="192" t="s">
        <v>279</v>
      </c>
      <c r="DY47" s="183" t="s">
        <v>820</v>
      </c>
      <c r="DZ47" s="192" t="s">
        <v>819</v>
      </c>
      <c r="EA47" s="200">
        <v>3500</v>
      </c>
      <c r="EB47" s="192">
        <v>7</v>
      </c>
      <c r="EC47" s="192" t="s">
        <v>273</v>
      </c>
      <c r="ED47" s="183" t="s">
        <v>746</v>
      </c>
      <c r="EE47" s="183" t="s">
        <v>532</v>
      </c>
      <c r="EF47" s="183" t="s">
        <v>747</v>
      </c>
      <c r="EG47" s="183" t="s">
        <v>283</v>
      </c>
      <c r="EH47" s="183" t="s">
        <v>447</v>
      </c>
      <c r="EI47" s="183" t="s">
        <v>504</v>
      </c>
      <c r="EJ47" s="183" t="s">
        <v>529</v>
      </c>
      <c r="EK47" s="183" t="s">
        <v>488</v>
      </c>
      <c r="EL47" s="183" t="s">
        <v>534</v>
      </c>
      <c r="EM47" s="183" t="s">
        <v>452</v>
      </c>
      <c r="EN47" s="195">
        <v>1.35</v>
      </c>
      <c r="EO47" s="195">
        <v>0.2</v>
      </c>
      <c r="EP47" s="195">
        <v>6.5</v>
      </c>
      <c r="EQ47" s="195">
        <v>1</v>
      </c>
      <c r="ER47" s="195">
        <v>1</v>
      </c>
      <c r="ES47" s="192" t="s">
        <v>273</v>
      </c>
      <c r="ET47" s="183" t="s">
        <v>506</v>
      </c>
      <c r="EU47" s="192" t="s">
        <v>273</v>
      </c>
      <c r="EV47" s="183" t="s">
        <v>835</v>
      </c>
      <c r="EW47" s="183" t="s">
        <v>548</v>
      </c>
      <c r="EX47" s="183" t="s">
        <v>596</v>
      </c>
      <c r="EY47" s="193">
        <v>14</v>
      </c>
      <c r="EZ47" s="193">
        <v>14.9</v>
      </c>
      <c r="FA47" s="198"/>
      <c r="FB47" s="198"/>
      <c r="FC47" s="192" t="s">
        <v>669</v>
      </c>
      <c r="FD47" s="192" t="s">
        <v>669</v>
      </c>
      <c r="FE47" s="192" t="s">
        <v>669</v>
      </c>
      <c r="FF47" s="192" t="s">
        <v>669</v>
      </c>
      <c r="FG47" s="192" t="s">
        <v>273</v>
      </c>
      <c r="FH47" s="192" t="s">
        <v>669</v>
      </c>
      <c r="FI47" s="192" t="s">
        <v>669</v>
      </c>
      <c r="FJ47" s="192" t="s">
        <v>669</v>
      </c>
      <c r="FK47" s="192">
        <v>2</v>
      </c>
      <c r="FL47" s="192">
        <v>1</v>
      </c>
      <c r="FM47" s="192" t="s">
        <v>669</v>
      </c>
      <c r="FN47" s="192" t="s">
        <v>669</v>
      </c>
      <c r="FO47" s="192" t="s">
        <v>669</v>
      </c>
      <c r="FP47" s="192">
        <v>2</v>
      </c>
      <c r="FQ47" s="192" t="s">
        <v>669</v>
      </c>
      <c r="FR47" s="218">
        <v>3</v>
      </c>
      <c r="FS47" s="192" t="s">
        <v>669</v>
      </c>
      <c r="FT47" s="192" t="s">
        <v>669</v>
      </c>
      <c r="FU47" s="198"/>
      <c r="FV47" s="198"/>
    </row>
    <row r="48" spans="1:178" s="188" customFormat="1" ht="21.75" customHeight="1">
      <c r="A48" s="184"/>
      <c r="B48" s="184"/>
      <c r="C48" s="185"/>
      <c r="D48" s="185"/>
      <c r="E48" s="186"/>
      <c r="F48" s="187"/>
      <c r="K48" s="190"/>
      <c r="L48" s="190"/>
      <c r="DV48" s="192" t="s">
        <v>287</v>
      </c>
      <c r="DW48" s="192" t="s">
        <v>278</v>
      </c>
      <c r="DX48" s="192" t="s">
        <v>279</v>
      </c>
      <c r="DY48" s="183" t="s">
        <v>822</v>
      </c>
      <c r="DZ48" s="192" t="s">
        <v>821</v>
      </c>
      <c r="EA48" s="200">
        <v>639.192</v>
      </c>
      <c r="EB48" s="192">
        <v>7</v>
      </c>
      <c r="EC48" s="192" t="s">
        <v>273</v>
      </c>
      <c r="ED48" s="183" t="s">
        <v>748</v>
      </c>
      <c r="EE48" s="183" t="s">
        <v>749</v>
      </c>
      <c r="EF48" s="183" t="s">
        <v>750</v>
      </c>
      <c r="EG48" s="183" t="s">
        <v>283</v>
      </c>
      <c r="EH48" s="183" t="s">
        <v>447</v>
      </c>
      <c r="EI48" s="183" t="s">
        <v>460</v>
      </c>
      <c r="EJ48" s="183" t="s">
        <v>751</v>
      </c>
      <c r="EK48" s="183" t="s">
        <v>488</v>
      </c>
      <c r="EL48" s="183" t="s">
        <v>752</v>
      </c>
      <c r="EM48" s="183" t="s">
        <v>452</v>
      </c>
      <c r="EN48" s="195">
        <v>1.35</v>
      </c>
      <c r="EO48" s="195">
        <v>0.2</v>
      </c>
      <c r="EP48" s="195">
        <v>6.5</v>
      </c>
      <c r="EQ48" s="195">
        <v>1</v>
      </c>
      <c r="ER48" s="195">
        <v>1</v>
      </c>
      <c r="ES48" s="192" t="s">
        <v>273</v>
      </c>
      <c r="ET48" s="183" t="s">
        <v>506</v>
      </c>
      <c r="EU48" s="192" t="s">
        <v>273</v>
      </c>
      <c r="EV48" s="183" t="s">
        <v>835</v>
      </c>
      <c r="EW48" s="183" t="s">
        <v>548</v>
      </c>
      <c r="EX48" s="183" t="s">
        <v>596</v>
      </c>
      <c r="EY48" s="193">
        <v>13.25</v>
      </c>
      <c r="EZ48" s="193">
        <v>13.8</v>
      </c>
      <c r="FA48" s="198"/>
      <c r="FB48" s="198"/>
      <c r="FC48" s="192" t="s">
        <v>669</v>
      </c>
      <c r="FD48" s="192" t="s">
        <v>669</v>
      </c>
      <c r="FE48" s="192" t="s">
        <v>669</v>
      </c>
      <c r="FF48" s="192" t="s">
        <v>669</v>
      </c>
      <c r="FG48" s="192" t="s">
        <v>273</v>
      </c>
      <c r="FH48" s="192" t="s">
        <v>669</v>
      </c>
      <c r="FI48" s="192" t="s">
        <v>669</v>
      </c>
      <c r="FJ48" s="192" t="s">
        <v>669</v>
      </c>
      <c r="FK48" s="192" t="s">
        <v>669</v>
      </c>
      <c r="FL48" s="192" t="s">
        <v>669</v>
      </c>
      <c r="FM48" s="192" t="s">
        <v>669</v>
      </c>
      <c r="FN48" s="192" t="s">
        <v>669</v>
      </c>
      <c r="FO48" s="192" t="s">
        <v>669</v>
      </c>
      <c r="FP48" s="192">
        <v>1</v>
      </c>
      <c r="FQ48" s="192" t="s">
        <v>669</v>
      </c>
      <c r="FR48" s="218">
        <v>2</v>
      </c>
      <c r="FS48" s="192" t="s">
        <v>669</v>
      </c>
      <c r="FT48" s="192" t="s">
        <v>669</v>
      </c>
      <c r="FU48" s="198"/>
      <c r="FV48" s="198"/>
    </row>
    <row r="49" spans="1:178" s="188" customFormat="1" ht="21.75" customHeight="1">
      <c r="A49" s="184"/>
      <c r="B49" s="184"/>
      <c r="C49" s="185"/>
      <c r="D49" s="185"/>
      <c r="E49" s="186"/>
      <c r="F49" s="187"/>
      <c r="K49" s="190"/>
      <c r="L49" s="190"/>
      <c r="DV49" s="192" t="s">
        <v>287</v>
      </c>
      <c r="DW49" s="192" t="s">
        <v>278</v>
      </c>
      <c r="DX49" s="192" t="s">
        <v>279</v>
      </c>
      <c r="DY49" s="183" t="s">
        <v>824</v>
      </c>
      <c r="DZ49" s="192" t="s">
        <v>823</v>
      </c>
      <c r="EA49" s="200">
        <v>1860.808</v>
      </c>
      <c r="EB49" s="192">
        <v>7</v>
      </c>
      <c r="EC49" s="192" t="s">
        <v>273</v>
      </c>
      <c r="ED49" s="183" t="s">
        <v>546</v>
      </c>
      <c r="EE49" s="183" t="s">
        <v>567</v>
      </c>
      <c r="EF49" s="183" t="s">
        <v>552</v>
      </c>
      <c r="EG49" s="183" t="s">
        <v>283</v>
      </c>
      <c r="EH49" s="183" t="s">
        <v>447</v>
      </c>
      <c r="EI49" s="183" t="s">
        <v>460</v>
      </c>
      <c r="EJ49" s="183" t="s">
        <v>569</v>
      </c>
      <c r="EK49" s="183" t="s">
        <v>488</v>
      </c>
      <c r="EL49" s="183" t="s">
        <v>570</v>
      </c>
      <c r="EM49" s="183" t="s">
        <v>452</v>
      </c>
      <c r="EN49" s="195">
        <v>1.05</v>
      </c>
      <c r="EO49" s="195">
        <v>0.15</v>
      </c>
      <c r="EP49" s="195">
        <v>5.05</v>
      </c>
      <c r="EQ49" s="195">
        <v>1</v>
      </c>
      <c r="ER49" s="195">
        <v>1</v>
      </c>
      <c r="ES49" s="192" t="s">
        <v>273</v>
      </c>
      <c r="ET49" s="183" t="s">
        <v>506</v>
      </c>
      <c r="EU49" s="192" t="s">
        <v>273</v>
      </c>
      <c r="EV49" s="183" t="s">
        <v>835</v>
      </c>
      <c r="EW49" s="183" t="s">
        <v>548</v>
      </c>
      <c r="EX49" s="183" t="s">
        <v>596</v>
      </c>
      <c r="EY49" s="193">
        <v>12.98</v>
      </c>
      <c r="EZ49" s="193">
        <v>13</v>
      </c>
      <c r="FA49" s="198"/>
      <c r="FB49" s="198"/>
      <c r="FC49" s="192" t="s">
        <v>669</v>
      </c>
      <c r="FD49" s="192" t="s">
        <v>669</v>
      </c>
      <c r="FE49" s="192" t="s">
        <v>669</v>
      </c>
      <c r="FF49" s="192">
        <v>1</v>
      </c>
      <c r="FG49" s="192" t="s">
        <v>273</v>
      </c>
      <c r="FH49" s="192" t="s">
        <v>669</v>
      </c>
      <c r="FI49" s="192" t="s">
        <v>669</v>
      </c>
      <c r="FJ49" s="192" t="s">
        <v>669</v>
      </c>
      <c r="FK49" s="192">
        <v>1</v>
      </c>
      <c r="FL49" s="192" t="s">
        <v>669</v>
      </c>
      <c r="FM49" s="192" t="s">
        <v>669</v>
      </c>
      <c r="FN49" s="192" t="s">
        <v>669</v>
      </c>
      <c r="FO49" s="192" t="s">
        <v>669</v>
      </c>
      <c r="FP49" s="192">
        <v>2</v>
      </c>
      <c r="FQ49" s="192" t="s">
        <v>669</v>
      </c>
      <c r="FR49" s="218">
        <v>1</v>
      </c>
      <c r="FS49" s="192" t="s">
        <v>669</v>
      </c>
      <c r="FT49" s="192" t="s">
        <v>669</v>
      </c>
      <c r="FU49" s="198"/>
      <c r="FV49" s="198"/>
    </row>
    <row r="50" spans="1:178" s="188" customFormat="1" ht="21.75" customHeight="1">
      <c r="A50" s="184"/>
      <c r="B50" s="184"/>
      <c r="C50" s="185"/>
      <c r="D50" s="185"/>
      <c r="E50" s="186"/>
      <c r="F50" s="187"/>
      <c r="K50" s="190"/>
      <c r="L50" s="190"/>
      <c r="DV50" s="192" t="s">
        <v>287</v>
      </c>
      <c r="DW50" s="192" t="s">
        <v>278</v>
      </c>
      <c r="DX50" s="192" t="s">
        <v>279</v>
      </c>
      <c r="DY50" s="183" t="s">
        <v>826</v>
      </c>
      <c r="DZ50" s="192" t="s">
        <v>825</v>
      </c>
      <c r="EA50" s="200">
        <v>700</v>
      </c>
      <c r="EB50" s="192">
        <v>7</v>
      </c>
      <c r="EC50" s="192" t="s">
        <v>273</v>
      </c>
      <c r="ED50" s="183" t="s">
        <v>546</v>
      </c>
      <c r="EE50" s="183" t="s">
        <v>567</v>
      </c>
      <c r="EF50" s="183" t="s">
        <v>552</v>
      </c>
      <c r="EG50" s="183" t="s">
        <v>283</v>
      </c>
      <c r="EH50" s="183" t="s">
        <v>447</v>
      </c>
      <c r="EI50" s="183" t="s">
        <v>460</v>
      </c>
      <c r="EJ50" s="183" t="s">
        <v>569</v>
      </c>
      <c r="EK50" s="183" t="s">
        <v>488</v>
      </c>
      <c r="EL50" s="183" t="s">
        <v>570</v>
      </c>
      <c r="EM50" s="183" t="s">
        <v>452</v>
      </c>
      <c r="EN50" s="195">
        <v>0.95</v>
      </c>
      <c r="EO50" s="195">
        <v>0.15</v>
      </c>
      <c r="EP50" s="195">
        <v>3.65</v>
      </c>
      <c r="EQ50" s="195">
        <v>1</v>
      </c>
      <c r="ER50" s="195">
        <v>1</v>
      </c>
      <c r="ES50" s="192" t="s">
        <v>273</v>
      </c>
      <c r="ET50" s="183" t="s">
        <v>506</v>
      </c>
      <c r="EU50" s="192" t="s">
        <v>273</v>
      </c>
      <c r="EV50" s="183" t="s">
        <v>835</v>
      </c>
      <c r="EW50" s="183" t="s">
        <v>456</v>
      </c>
      <c r="EX50" s="183" t="s">
        <v>456</v>
      </c>
      <c r="EY50" s="193">
        <v>12.4</v>
      </c>
      <c r="EZ50" s="193">
        <v>11.9</v>
      </c>
      <c r="FA50" s="198"/>
      <c r="FB50" s="198"/>
      <c r="FC50" s="192" t="s">
        <v>669</v>
      </c>
      <c r="FD50" s="192" t="s">
        <v>669</v>
      </c>
      <c r="FE50" s="192" t="s">
        <v>669</v>
      </c>
      <c r="FF50" s="192" t="s">
        <v>669</v>
      </c>
      <c r="FG50" s="192" t="s">
        <v>273</v>
      </c>
      <c r="FH50" s="192" t="s">
        <v>669</v>
      </c>
      <c r="FI50" s="192" t="s">
        <v>669</v>
      </c>
      <c r="FJ50" s="192" t="s">
        <v>669</v>
      </c>
      <c r="FK50" s="192" t="s">
        <v>669</v>
      </c>
      <c r="FL50" s="192" t="s">
        <v>669</v>
      </c>
      <c r="FM50" s="192" t="s">
        <v>669</v>
      </c>
      <c r="FN50" s="192" t="s">
        <v>669</v>
      </c>
      <c r="FO50" s="192" t="s">
        <v>669</v>
      </c>
      <c r="FP50" s="192">
        <v>1</v>
      </c>
      <c r="FQ50" s="192" t="s">
        <v>669</v>
      </c>
      <c r="FR50" s="218">
        <v>3</v>
      </c>
      <c r="FS50" s="192" t="s">
        <v>669</v>
      </c>
      <c r="FT50" s="192" t="s">
        <v>669</v>
      </c>
      <c r="FU50" s="198"/>
      <c r="FV50" s="198"/>
    </row>
    <row r="51" spans="1:178" s="188" customFormat="1" ht="21.75" customHeight="1">
      <c r="A51" s="184"/>
      <c r="B51" s="184"/>
      <c r="C51" s="185"/>
      <c r="D51" s="185"/>
      <c r="E51" s="186"/>
      <c r="F51" s="187"/>
      <c r="K51" s="190"/>
      <c r="L51" s="190"/>
      <c r="DV51" s="192" t="s">
        <v>287</v>
      </c>
      <c r="DW51" s="192" t="s">
        <v>278</v>
      </c>
      <c r="DX51" s="192" t="s">
        <v>279</v>
      </c>
      <c r="DY51" s="183" t="s">
        <v>828</v>
      </c>
      <c r="DZ51" s="192" t="s">
        <v>827</v>
      </c>
      <c r="EA51" s="200">
        <v>300</v>
      </c>
      <c r="EB51" s="192">
        <v>7</v>
      </c>
      <c r="EC51" s="192" t="s">
        <v>273</v>
      </c>
      <c r="ED51" s="183" t="s">
        <v>546</v>
      </c>
      <c r="EE51" s="183" t="s">
        <v>567</v>
      </c>
      <c r="EF51" s="183" t="s">
        <v>552</v>
      </c>
      <c r="EG51" s="183" t="s">
        <v>283</v>
      </c>
      <c r="EH51" s="183" t="s">
        <v>447</v>
      </c>
      <c r="EI51" s="183" t="s">
        <v>460</v>
      </c>
      <c r="EJ51" s="183" t="s">
        <v>569</v>
      </c>
      <c r="EK51" s="183" t="s">
        <v>488</v>
      </c>
      <c r="EL51" s="183" t="s">
        <v>570</v>
      </c>
      <c r="EM51" s="183" t="s">
        <v>452</v>
      </c>
      <c r="EN51" s="195">
        <v>0.95</v>
      </c>
      <c r="EO51" s="195">
        <v>0.15</v>
      </c>
      <c r="EP51" s="195">
        <v>3.65</v>
      </c>
      <c r="EQ51" s="195">
        <v>1</v>
      </c>
      <c r="ER51" s="195">
        <v>1</v>
      </c>
      <c r="ES51" s="192" t="s">
        <v>273</v>
      </c>
      <c r="ET51" s="183" t="s">
        <v>506</v>
      </c>
      <c r="EU51" s="192" t="s">
        <v>273</v>
      </c>
      <c r="EV51" s="183" t="s">
        <v>835</v>
      </c>
      <c r="EW51" s="183" t="s">
        <v>456</v>
      </c>
      <c r="EX51" s="183" t="s">
        <v>456</v>
      </c>
      <c r="EY51" s="193">
        <v>12.33</v>
      </c>
      <c r="EZ51" s="193">
        <v>9.35</v>
      </c>
      <c r="FA51" s="198"/>
      <c r="FB51" s="198"/>
      <c r="FC51" s="192" t="s">
        <v>669</v>
      </c>
      <c r="FD51" s="192" t="s">
        <v>669</v>
      </c>
      <c r="FE51" s="192" t="s">
        <v>669</v>
      </c>
      <c r="FF51" s="192" t="s">
        <v>669</v>
      </c>
      <c r="FG51" s="192" t="s">
        <v>273</v>
      </c>
      <c r="FH51" s="192" t="s">
        <v>669</v>
      </c>
      <c r="FI51" s="192" t="s">
        <v>669</v>
      </c>
      <c r="FJ51" s="192" t="s">
        <v>669</v>
      </c>
      <c r="FK51" s="192" t="s">
        <v>669</v>
      </c>
      <c r="FL51" s="192" t="s">
        <v>669</v>
      </c>
      <c r="FM51" s="192" t="s">
        <v>669</v>
      </c>
      <c r="FN51" s="192" t="s">
        <v>669</v>
      </c>
      <c r="FO51" s="192" t="s">
        <v>669</v>
      </c>
      <c r="FP51" s="192">
        <v>2</v>
      </c>
      <c r="FQ51" s="192" t="s">
        <v>669</v>
      </c>
      <c r="FR51" s="218">
        <v>2</v>
      </c>
      <c r="FS51" s="192" t="s">
        <v>669</v>
      </c>
      <c r="FT51" s="192" t="s">
        <v>669</v>
      </c>
      <c r="FU51" s="198"/>
      <c r="FV51" s="198"/>
    </row>
    <row r="52" spans="1:178" s="188" customFormat="1" ht="21.75" customHeight="1">
      <c r="A52" s="184"/>
      <c r="B52" s="184"/>
      <c r="C52" s="185"/>
      <c r="D52" s="185"/>
      <c r="E52" s="186"/>
      <c r="F52" s="187"/>
      <c r="K52" s="190"/>
      <c r="L52" s="190"/>
      <c r="DV52" s="192" t="s">
        <v>287</v>
      </c>
      <c r="DW52" s="192" t="s">
        <v>278</v>
      </c>
      <c r="DX52" s="192" t="s">
        <v>279</v>
      </c>
      <c r="DY52" s="183" t="s">
        <v>830</v>
      </c>
      <c r="DZ52" s="192" t="s">
        <v>829</v>
      </c>
      <c r="EA52" s="200">
        <v>1800</v>
      </c>
      <c r="EB52" s="192">
        <v>7</v>
      </c>
      <c r="EC52" s="192" t="s">
        <v>273</v>
      </c>
      <c r="ED52" s="183" t="s">
        <v>753</v>
      </c>
      <c r="EE52" s="183" t="s">
        <v>754</v>
      </c>
      <c r="EF52" s="183" t="s">
        <v>755</v>
      </c>
      <c r="EG52" s="183" t="s">
        <v>283</v>
      </c>
      <c r="EH52" s="183" t="s">
        <v>447</v>
      </c>
      <c r="EI52" s="183" t="s">
        <v>466</v>
      </c>
      <c r="EJ52" s="183" t="s">
        <v>479</v>
      </c>
      <c r="EK52" s="183" t="s">
        <v>488</v>
      </c>
      <c r="EL52" s="183" t="s">
        <v>756</v>
      </c>
      <c r="EM52" s="183" t="s">
        <v>506</v>
      </c>
      <c r="EN52" s="195">
        <v>0.95</v>
      </c>
      <c r="EO52" s="195">
        <v>0.15</v>
      </c>
      <c r="EP52" s="195">
        <v>3.65</v>
      </c>
      <c r="EQ52" s="195">
        <v>1</v>
      </c>
      <c r="ER52" s="195">
        <v>1</v>
      </c>
      <c r="ES52" s="192" t="s">
        <v>273</v>
      </c>
      <c r="ET52" s="183" t="s">
        <v>506</v>
      </c>
      <c r="EU52" s="192" t="s">
        <v>273</v>
      </c>
      <c r="EV52" s="183" t="s">
        <v>835</v>
      </c>
      <c r="EW52" s="183" t="s">
        <v>455</v>
      </c>
      <c r="EX52" s="183" t="s">
        <v>455</v>
      </c>
      <c r="EY52" s="193">
        <v>12.3</v>
      </c>
      <c r="EZ52" s="193">
        <v>10.4</v>
      </c>
      <c r="FA52" s="198"/>
      <c r="FB52" s="198"/>
      <c r="FC52" s="192" t="s">
        <v>669</v>
      </c>
      <c r="FD52" s="192" t="s">
        <v>669</v>
      </c>
      <c r="FE52" s="192" t="s">
        <v>669</v>
      </c>
      <c r="FF52" s="192">
        <v>2</v>
      </c>
      <c r="FG52" s="192" t="s">
        <v>273</v>
      </c>
      <c r="FH52" s="192" t="s">
        <v>669</v>
      </c>
      <c r="FI52" s="192" t="s">
        <v>669</v>
      </c>
      <c r="FJ52" s="192" t="s">
        <v>669</v>
      </c>
      <c r="FK52" s="192" t="s">
        <v>669</v>
      </c>
      <c r="FL52" s="192" t="s">
        <v>669</v>
      </c>
      <c r="FM52" s="192" t="s">
        <v>669</v>
      </c>
      <c r="FN52" s="192" t="s">
        <v>669</v>
      </c>
      <c r="FO52" s="192" t="s">
        <v>669</v>
      </c>
      <c r="FP52" s="192">
        <v>1</v>
      </c>
      <c r="FQ52" s="192" t="s">
        <v>669</v>
      </c>
      <c r="FR52" s="218">
        <v>2</v>
      </c>
      <c r="FS52" s="192" t="s">
        <v>669</v>
      </c>
      <c r="FT52" s="192" t="s">
        <v>669</v>
      </c>
      <c r="FU52" s="198"/>
      <c r="FV52" s="198"/>
    </row>
    <row r="53" spans="1:178" s="188" customFormat="1" ht="21.75" customHeight="1">
      <c r="A53" s="184"/>
      <c r="B53" s="184"/>
      <c r="C53" s="185"/>
      <c r="D53" s="185"/>
      <c r="E53" s="186"/>
      <c r="F53" s="187"/>
      <c r="K53" s="190"/>
      <c r="L53" s="190"/>
      <c r="DV53" s="192" t="s">
        <v>287</v>
      </c>
      <c r="DW53" s="192" t="s">
        <v>278</v>
      </c>
      <c r="DX53" s="192" t="s">
        <v>279</v>
      </c>
      <c r="DY53" s="183" t="s">
        <v>832</v>
      </c>
      <c r="DZ53" s="192" t="s">
        <v>831</v>
      </c>
      <c r="EA53" s="200">
        <v>348.92</v>
      </c>
      <c r="EB53" s="192">
        <v>7</v>
      </c>
      <c r="EC53" s="192" t="s">
        <v>273</v>
      </c>
      <c r="ED53" s="192" t="s">
        <v>273</v>
      </c>
      <c r="EE53" s="192" t="s">
        <v>273</v>
      </c>
      <c r="EF53" s="192" t="s">
        <v>273</v>
      </c>
      <c r="EG53" s="192" t="s">
        <v>273</v>
      </c>
      <c r="EH53" s="192" t="s">
        <v>273</v>
      </c>
      <c r="EI53" s="192" t="s">
        <v>273</v>
      </c>
      <c r="EJ53" s="192" t="s">
        <v>273</v>
      </c>
      <c r="EK53" s="192" t="s">
        <v>273</v>
      </c>
      <c r="EL53" s="192" t="s">
        <v>273</v>
      </c>
      <c r="EM53" s="192" t="s">
        <v>273</v>
      </c>
      <c r="EN53" s="192" t="s">
        <v>273</v>
      </c>
      <c r="EO53" s="192" t="s">
        <v>273</v>
      </c>
      <c r="EP53" s="192" t="s">
        <v>273</v>
      </c>
      <c r="EQ53" s="192" t="s">
        <v>273</v>
      </c>
      <c r="ER53" s="192" t="s">
        <v>273</v>
      </c>
      <c r="ES53" s="192" t="s">
        <v>273</v>
      </c>
      <c r="ET53" s="192" t="s">
        <v>273</v>
      </c>
      <c r="EU53" s="192" t="s">
        <v>273</v>
      </c>
      <c r="EV53" s="192" t="s">
        <v>273</v>
      </c>
      <c r="EW53" s="192" t="s">
        <v>273</v>
      </c>
      <c r="EX53" s="192" t="s">
        <v>273</v>
      </c>
      <c r="EY53" s="192" t="s">
        <v>273</v>
      </c>
      <c r="EZ53" s="192" t="s">
        <v>273</v>
      </c>
      <c r="FA53" s="192" t="s">
        <v>273</v>
      </c>
      <c r="FB53" s="192" t="s">
        <v>273</v>
      </c>
      <c r="FC53" s="192" t="s">
        <v>669</v>
      </c>
      <c r="FD53" s="192" t="s">
        <v>669</v>
      </c>
      <c r="FE53" s="192" t="s">
        <v>669</v>
      </c>
      <c r="FF53" s="192" t="s">
        <v>669</v>
      </c>
      <c r="FG53" s="192" t="s">
        <v>273</v>
      </c>
      <c r="FH53" s="192" t="s">
        <v>669</v>
      </c>
      <c r="FI53" s="192" t="s">
        <v>669</v>
      </c>
      <c r="FJ53" s="192" t="s">
        <v>669</v>
      </c>
      <c r="FK53" s="192" t="s">
        <v>669</v>
      </c>
      <c r="FL53" s="192" t="s">
        <v>669</v>
      </c>
      <c r="FM53" s="192" t="s">
        <v>669</v>
      </c>
      <c r="FN53" s="192" t="s">
        <v>669</v>
      </c>
      <c r="FO53" s="192" t="s">
        <v>669</v>
      </c>
      <c r="FP53" s="192">
        <v>2</v>
      </c>
      <c r="FQ53" s="192" t="s">
        <v>669</v>
      </c>
      <c r="FR53" s="218">
        <v>2</v>
      </c>
      <c r="FS53" s="192" t="s">
        <v>669</v>
      </c>
      <c r="FT53" s="192" t="s">
        <v>669</v>
      </c>
      <c r="FU53" s="198"/>
      <c r="FV53" s="198"/>
    </row>
    <row r="54" spans="1:178" s="188" customFormat="1" ht="21.75" customHeight="1">
      <c r="A54" s="184"/>
      <c r="B54" s="184"/>
      <c r="C54" s="185"/>
      <c r="D54" s="185"/>
      <c r="E54" s="186"/>
      <c r="F54" s="187"/>
      <c r="K54" s="190"/>
      <c r="L54" s="190"/>
      <c r="DV54" s="192" t="s">
        <v>290</v>
      </c>
      <c r="DW54" s="192" t="s">
        <v>278</v>
      </c>
      <c r="DX54" s="192" t="s">
        <v>279</v>
      </c>
      <c r="DY54" s="192" t="s">
        <v>280</v>
      </c>
      <c r="DZ54" s="192" t="s">
        <v>326</v>
      </c>
      <c r="EA54" s="200">
        <v>9.714</v>
      </c>
      <c r="EB54" s="192">
        <v>7</v>
      </c>
      <c r="EC54" s="192" t="s">
        <v>273</v>
      </c>
      <c r="ED54" s="183" t="s">
        <v>444</v>
      </c>
      <c r="EE54" s="183" t="s">
        <v>445</v>
      </c>
      <c r="EF54" s="183" t="s">
        <v>446</v>
      </c>
      <c r="EG54" s="183" t="s">
        <v>283</v>
      </c>
      <c r="EH54" s="183" t="s">
        <v>447</v>
      </c>
      <c r="EI54" s="183" t="s">
        <v>448</v>
      </c>
      <c r="EJ54" s="183" t="s">
        <v>449</v>
      </c>
      <c r="EK54" s="183" t="s">
        <v>450</v>
      </c>
      <c r="EL54" s="183" t="s">
        <v>451</v>
      </c>
      <c r="EM54" s="183" t="s">
        <v>452</v>
      </c>
      <c r="EN54" s="195">
        <v>1.6</v>
      </c>
      <c r="EO54" s="195">
        <v>0.2</v>
      </c>
      <c r="EP54" s="195">
        <v>6.3</v>
      </c>
      <c r="EQ54" s="195">
        <v>2</v>
      </c>
      <c r="ER54" s="195">
        <v>2</v>
      </c>
      <c r="ES54" s="192" t="s">
        <v>273</v>
      </c>
      <c r="ET54" s="183" t="s">
        <v>453</v>
      </c>
      <c r="EU54" s="192" t="s">
        <v>273</v>
      </c>
      <c r="EV54" s="183" t="s">
        <v>454</v>
      </c>
      <c r="EW54" s="183" t="s">
        <v>455</v>
      </c>
      <c r="EX54" s="183" t="s">
        <v>456</v>
      </c>
      <c r="EY54" s="193">
        <v>20.2</v>
      </c>
      <c r="EZ54" s="193">
        <v>20.5</v>
      </c>
      <c r="FA54" s="198"/>
      <c r="FB54" s="198"/>
      <c r="FC54" s="192">
        <v>1</v>
      </c>
      <c r="FD54" s="192" t="s">
        <v>669</v>
      </c>
      <c r="FE54" s="192" t="s">
        <v>669</v>
      </c>
      <c r="FF54" s="192">
        <v>2</v>
      </c>
      <c r="FG54" s="192" t="s">
        <v>273</v>
      </c>
      <c r="FH54" s="192">
        <v>1</v>
      </c>
      <c r="FI54" s="192" t="s">
        <v>669</v>
      </c>
      <c r="FJ54" s="192" t="s">
        <v>669</v>
      </c>
      <c r="FK54" s="192" t="s">
        <v>669</v>
      </c>
      <c r="FL54" s="192">
        <v>3</v>
      </c>
      <c r="FM54" s="192" t="s">
        <v>273</v>
      </c>
      <c r="FN54" s="192" t="s">
        <v>273</v>
      </c>
      <c r="FO54" s="192" t="s">
        <v>273</v>
      </c>
      <c r="FP54" s="192">
        <v>3</v>
      </c>
      <c r="FQ54" s="192" t="s">
        <v>669</v>
      </c>
      <c r="FR54" s="218">
        <v>37</v>
      </c>
      <c r="FS54" s="192">
        <v>1</v>
      </c>
      <c r="FT54" s="192" t="s">
        <v>273</v>
      </c>
      <c r="FU54" s="198"/>
      <c r="FV54" s="198"/>
    </row>
    <row r="55" spans="1:178" s="188" customFormat="1" ht="21.75" customHeight="1">
      <c r="A55" s="184"/>
      <c r="B55" s="184"/>
      <c r="C55" s="185"/>
      <c r="D55" s="185"/>
      <c r="E55" s="186"/>
      <c r="F55" s="187"/>
      <c r="K55" s="190"/>
      <c r="L55" s="190"/>
      <c r="DV55" s="192" t="s">
        <v>291</v>
      </c>
      <c r="DW55" s="192" t="s">
        <v>278</v>
      </c>
      <c r="DX55" s="192" t="s">
        <v>279</v>
      </c>
      <c r="DY55" s="192" t="s">
        <v>280</v>
      </c>
      <c r="DZ55" s="192" t="s">
        <v>327</v>
      </c>
      <c r="EA55" s="200">
        <v>2.5</v>
      </c>
      <c r="EB55" s="192">
        <v>7</v>
      </c>
      <c r="EC55" s="192" t="s">
        <v>273</v>
      </c>
      <c r="ED55" s="183" t="s">
        <v>457</v>
      </c>
      <c r="EE55" s="183" t="s">
        <v>458</v>
      </c>
      <c r="EF55" s="183" t="s">
        <v>459</v>
      </c>
      <c r="EG55" s="183" t="s">
        <v>283</v>
      </c>
      <c r="EH55" s="183" t="s">
        <v>447</v>
      </c>
      <c r="EI55" s="183" t="s">
        <v>460</v>
      </c>
      <c r="EJ55" s="183" t="s">
        <v>461</v>
      </c>
      <c r="EK55" s="183" t="s">
        <v>450</v>
      </c>
      <c r="EL55" s="183" t="s">
        <v>462</v>
      </c>
      <c r="EM55" s="183" t="s">
        <v>452</v>
      </c>
      <c r="EN55" s="195">
        <v>1</v>
      </c>
      <c r="EO55" s="195">
        <v>0.15</v>
      </c>
      <c r="EP55" s="195">
        <v>4</v>
      </c>
      <c r="EQ55" s="195">
        <v>2</v>
      </c>
      <c r="ER55" s="195">
        <v>2</v>
      </c>
      <c r="ES55" s="192" t="s">
        <v>273</v>
      </c>
      <c r="ET55" s="183" t="s">
        <v>453</v>
      </c>
      <c r="EU55" s="192" t="s">
        <v>273</v>
      </c>
      <c r="EV55" s="183" t="s">
        <v>454</v>
      </c>
      <c r="EW55" s="183" t="s">
        <v>455</v>
      </c>
      <c r="EX55" s="183" t="s">
        <v>456</v>
      </c>
      <c r="EY55" s="193">
        <v>17.75</v>
      </c>
      <c r="EZ55" s="193">
        <v>17.7</v>
      </c>
      <c r="FA55" s="198"/>
      <c r="FB55" s="198"/>
      <c r="FC55" s="192">
        <v>1</v>
      </c>
      <c r="FD55" s="192">
        <v>1</v>
      </c>
      <c r="FE55" s="192" t="s">
        <v>669</v>
      </c>
      <c r="FF55" s="192" t="s">
        <v>669</v>
      </c>
      <c r="FG55" s="192" t="s">
        <v>669</v>
      </c>
      <c r="FH55" s="192" t="s">
        <v>669</v>
      </c>
      <c r="FI55" s="192" t="s">
        <v>669</v>
      </c>
      <c r="FJ55" s="192" t="s">
        <v>669</v>
      </c>
      <c r="FK55" s="192" t="s">
        <v>669</v>
      </c>
      <c r="FL55" s="192" t="s">
        <v>669</v>
      </c>
      <c r="FM55" s="192" t="s">
        <v>669</v>
      </c>
      <c r="FN55" s="192" t="s">
        <v>669</v>
      </c>
      <c r="FO55" s="192" t="s">
        <v>669</v>
      </c>
      <c r="FP55" s="192" t="s">
        <v>669</v>
      </c>
      <c r="FQ55" s="192" t="s">
        <v>669</v>
      </c>
      <c r="FR55" s="218">
        <v>8</v>
      </c>
      <c r="FS55" s="192">
        <v>1</v>
      </c>
      <c r="FT55" s="192" t="s">
        <v>273</v>
      </c>
      <c r="FU55" s="198"/>
      <c r="FV55" s="198"/>
    </row>
    <row r="56" spans="1:178" s="188" customFormat="1" ht="21.75" customHeight="1">
      <c r="A56" s="184"/>
      <c r="B56" s="184"/>
      <c r="C56" s="185"/>
      <c r="D56" s="185"/>
      <c r="E56" s="186"/>
      <c r="F56" s="187"/>
      <c r="K56" s="190"/>
      <c r="L56" s="190"/>
      <c r="DS56" s="201"/>
      <c r="DT56" s="201"/>
      <c r="DU56" s="201"/>
      <c r="DV56" s="202" t="s">
        <v>292</v>
      </c>
      <c r="DW56" s="192" t="s">
        <v>278</v>
      </c>
      <c r="DX56" s="192" t="s">
        <v>279</v>
      </c>
      <c r="DY56" s="202" t="s">
        <v>280</v>
      </c>
      <c r="DZ56" s="202" t="s">
        <v>328</v>
      </c>
      <c r="EA56" s="203">
        <v>2.55</v>
      </c>
      <c r="EB56" s="192">
        <v>7</v>
      </c>
      <c r="EC56" s="192" t="s">
        <v>273</v>
      </c>
      <c r="ED56" s="183" t="s">
        <v>463</v>
      </c>
      <c r="EE56" s="183" t="s">
        <v>464</v>
      </c>
      <c r="EF56" s="183" t="s">
        <v>465</v>
      </c>
      <c r="EG56" s="183" t="s">
        <v>283</v>
      </c>
      <c r="EH56" s="183" t="s">
        <v>447</v>
      </c>
      <c r="EI56" s="183" t="s">
        <v>460</v>
      </c>
      <c r="EJ56" s="183" t="s">
        <v>466</v>
      </c>
      <c r="EK56" s="183" t="s">
        <v>450</v>
      </c>
      <c r="EL56" s="183" t="s">
        <v>467</v>
      </c>
      <c r="EM56" s="183" t="s">
        <v>452</v>
      </c>
      <c r="EN56" s="195">
        <v>0.9</v>
      </c>
      <c r="EO56" s="195">
        <v>0.15</v>
      </c>
      <c r="EP56" s="195">
        <v>3.7</v>
      </c>
      <c r="EQ56" s="195">
        <v>2</v>
      </c>
      <c r="ER56" s="195">
        <v>2</v>
      </c>
      <c r="ES56" s="192" t="s">
        <v>273</v>
      </c>
      <c r="ET56" s="183" t="s">
        <v>453</v>
      </c>
      <c r="EU56" s="192" t="s">
        <v>273</v>
      </c>
      <c r="EV56" s="183" t="s">
        <v>454</v>
      </c>
      <c r="EW56" s="183" t="s">
        <v>455</v>
      </c>
      <c r="EX56" s="183" t="s">
        <v>456</v>
      </c>
      <c r="EY56" s="193">
        <v>16.4</v>
      </c>
      <c r="EZ56" s="193">
        <v>15.8</v>
      </c>
      <c r="FA56" s="198"/>
      <c r="FB56" s="198"/>
      <c r="FC56" s="192">
        <v>1</v>
      </c>
      <c r="FD56" s="192">
        <v>1</v>
      </c>
      <c r="FE56" s="192" t="s">
        <v>669</v>
      </c>
      <c r="FF56" s="192" t="s">
        <v>669</v>
      </c>
      <c r="FG56" s="192" t="s">
        <v>669</v>
      </c>
      <c r="FH56" s="192" t="s">
        <v>669</v>
      </c>
      <c r="FI56" s="192" t="s">
        <v>669</v>
      </c>
      <c r="FJ56" s="192" t="s">
        <v>669</v>
      </c>
      <c r="FK56" s="192" t="s">
        <v>669</v>
      </c>
      <c r="FL56" s="192" t="s">
        <v>669</v>
      </c>
      <c r="FM56" s="192" t="s">
        <v>669</v>
      </c>
      <c r="FN56" s="192" t="s">
        <v>669</v>
      </c>
      <c r="FO56" s="192" t="s">
        <v>669</v>
      </c>
      <c r="FP56" s="192" t="s">
        <v>669</v>
      </c>
      <c r="FQ56" s="192" t="s">
        <v>669</v>
      </c>
      <c r="FR56" s="218">
        <v>7</v>
      </c>
      <c r="FS56" s="192">
        <v>1</v>
      </c>
      <c r="FT56" s="192" t="s">
        <v>273</v>
      </c>
      <c r="FU56" s="198"/>
      <c r="FV56" s="198"/>
    </row>
    <row r="57" spans="1:178" s="188" customFormat="1" ht="21.75" customHeight="1">
      <c r="A57" s="184"/>
      <c r="B57" s="184"/>
      <c r="C57" s="185"/>
      <c r="D57" s="185"/>
      <c r="E57" s="186"/>
      <c r="F57" s="187"/>
      <c r="K57" s="190"/>
      <c r="L57" s="190"/>
      <c r="DS57" s="201"/>
      <c r="DT57" s="201"/>
      <c r="DU57" s="201"/>
      <c r="DV57" s="202" t="s">
        <v>293</v>
      </c>
      <c r="DW57" s="192" t="s">
        <v>278</v>
      </c>
      <c r="DX57" s="192" t="s">
        <v>279</v>
      </c>
      <c r="DY57" s="202" t="s">
        <v>280</v>
      </c>
      <c r="DZ57" s="202" t="s">
        <v>329</v>
      </c>
      <c r="EA57" s="203">
        <v>9.3</v>
      </c>
      <c r="EB57" s="192">
        <v>7</v>
      </c>
      <c r="EC57" s="192" t="s">
        <v>273</v>
      </c>
      <c r="ED57" s="183" t="s">
        <v>468</v>
      </c>
      <c r="EE57" s="183" t="s">
        <v>469</v>
      </c>
      <c r="EF57" s="183" t="s">
        <v>470</v>
      </c>
      <c r="EG57" s="183" t="s">
        <v>283</v>
      </c>
      <c r="EH57" s="183" t="s">
        <v>447</v>
      </c>
      <c r="EI57" s="183" t="s">
        <v>448</v>
      </c>
      <c r="EJ57" s="183" t="s">
        <v>471</v>
      </c>
      <c r="EK57" s="183" t="s">
        <v>450</v>
      </c>
      <c r="EL57" s="183" t="s">
        <v>472</v>
      </c>
      <c r="EM57" s="183" t="s">
        <v>452</v>
      </c>
      <c r="EN57" s="195">
        <v>1.4</v>
      </c>
      <c r="EO57" s="195">
        <v>0.2</v>
      </c>
      <c r="EP57" s="195">
        <v>5.7</v>
      </c>
      <c r="EQ57" s="195">
        <v>2</v>
      </c>
      <c r="ER57" s="195">
        <v>2</v>
      </c>
      <c r="ES57" s="192" t="s">
        <v>273</v>
      </c>
      <c r="ET57" s="183" t="s">
        <v>453</v>
      </c>
      <c r="EU57" s="192" t="s">
        <v>273</v>
      </c>
      <c r="EV57" s="183" t="s">
        <v>454</v>
      </c>
      <c r="EW57" s="183" t="s">
        <v>455</v>
      </c>
      <c r="EX57" s="183" t="s">
        <v>456</v>
      </c>
      <c r="EY57" s="193">
        <v>14.7</v>
      </c>
      <c r="EZ57" s="193">
        <v>15.9</v>
      </c>
      <c r="FA57" s="198"/>
      <c r="FB57" s="198"/>
      <c r="FC57" s="192">
        <v>1</v>
      </c>
      <c r="FD57" s="192">
        <v>1</v>
      </c>
      <c r="FE57" s="192" t="s">
        <v>669</v>
      </c>
      <c r="FF57" s="192">
        <v>2</v>
      </c>
      <c r="FG57" s="192" t="s">
        <v>669</v>
      </c>
      <c r="FH57" s="192">
        <v>1</v>
      </c>
      <c r="FI57" s="192" t="s">
        <v>669</v>
      </c>
      <c r="FJ57" s="192" t="s">
        <v>669</v>
      </c>
      <c r="FK57" s="192" t="s">
        <v>669</v>
      </c>
      <c r="FL57" s="192" t="s">
        <v>669</v>
      </c>
      <c r="FM57" s="192" t="s">
        <v>669</v>
      </c>
      <c r="FN57" s="192" t="s">
        <v>669</v>
      </c>
      <c r="FO57" s="192" t="s">
        <v>669</v>
      </c>
      <c r="FP57" s="192" t="s">
        <v>669</v>
      </c>
      <c r="FQ57" s="192" t="s">
        <v>669</v>
      </c>
      <c r="FR57" s="218">
        <v>27</v>
      </c>
      <c r="FS57" s="192">
        <v>1</v>
      </c>
      <c r="FT57" s="192" t="s">
        <v>273</v>
      </c>
      <c r="FU57" s="198"/>
      <c r="FV57" s="198"/>
    </row>
    <row r="58" spans="1:178" s="188" customFormat="1" ht="21.75" customHeight="1">
      <c r="A58" s="184"/>
      <c r="B58" s="184"/>
      <c r="C58" s="185"/>
      <c r="D58" s="185"/>
      <c r="E58" s="186"/>
      <c r="F58" s="187"/>
      <c r="K58" s="190"/>
      <c r="L58" s="190"/>
      <c r="DS58" s="201"/>
      <c r="DT58" s="201"/>
      <c r="DU58" s="201"/>
      <c r="DV58" s="202" t="s">
        <v>294</v>
      </c>
      <c r="DW58" s="192" t="s">
        <v>278</v>
      </c>
      <c r="DX58" s="192" t="s">
        <v>279</v>
      </c>
      <c r="DY58" s="202" t="s">
        <v>280</v>
      </c>
      <c r="DZ58" s="202" t="s">
        <v>328</v>
      </c>
      <c r="EA58" s="203">
        <v>2.55</v>
      </c>
      <c r="EB58" s="192">
        <v>7</v>
      </c>
      <c r="EC58" s="192" t="s">
        <v>273</v>
      </c>
      <c r="ED58" s="183" t="s">
        <v>473</v>
      </c>
      <c r="EE58" s="183" t="s">
        <v>474</v>
      </c>
      <c r="EF58" s="183" t="s">
        <v>462</v>
      </c>
      <c r="EG58" s="183" t="s">
        <v>283</v>
      </c>
      <c r="EH58" s="183" t="s">
        <v>447</v>
      </c>
      <c r="EI58" s="183" t="s">
        <v>460</v>
      </c>
      <c r="EJ58" s="183" t="s">
        <v>460</v>
      </c>
      <c r="EK58" s="183" t="s">
        <v>450</v>
      </c>
      <c r="EL58" s="183" t="s">
        <v>475</v>
      </c>
      <c r="EM58" s="183" t="s">
        <v>452</v>
      </c>
      <c r="EN58" s="195">
        <v>1.15</v>
      </c>
      <c r="EO58" s="195">
        <v>0.15</v>
      </c>
      <c r="EP58" s="195">
        <v>4.45</v>
      </c>
      <c r="EQ58" s="195">
        <v>2</v>
      </c>
      <c r="ER58" s="195">
        <v>2</v>
      </c>
      <c r="ES58" s="192" t="s">
        <v>273</v>
      </c>
      <c r="ET58" s="183" t="s">
        <v>453</v>
      </c>
      <c r="EU58" s="192" t="s">
        <v>273</v>
      </c>
      <c r="EV58" s="183" t="s">
        <v>454</v>
      </c>
      <c r="EW58" s="183" t="s">
        <v>455</v>
      </c>
      <c r="EX58" s="183" t="s">
        <v>456</v>
      </c>
      <c r="EY58" s="193">
        <v>17</v>
      </c>
      <c r="EZ58" s="193">
        <v>16.8</v>
      </c>
      <c r="FA58" s="198"/>
      <c r="FB58" s="198"/>
      <c r="FC58" s="192">
        <v>1</v>
      </c>
      <c r="FD58" s="192" t="s">
        <v>669</v>
      </c>
      <c r="FE58" s="192" t="s">
        <v>669</v>
      </c>
      <c r="FF58" s="192" t="s">
        <v>669</v>
      </c>
      <c r="FG58" s="192" t="s">
        <v>669</v>
      </c>
      <c r="FH58" s="192">
        <v>2</v>
      </c>
      <c r="FI58" s="192" t="s">
        <v>669</v>
      </c>
      <c r="FJ58" s="192" t="s">
        <v>669</v>
      </c>
      <c r="FK58" s="192" t="s">
        <v>669</v>
      </c>
      <c r="FL58" s="192">
        <v>1</v>
      </c>
      <c r="FM58" s="192" t="s">
        <v>669</v>
      </c>
      <c r="FN58" s="192" t="s">
        <v>669</v>
      </c>
      <c r="FO58" s="192" t="s">
        <v>669</v>
      </c>
      <c r="FP58" s="192" t="s">
        <v>669</v>
      </c>
      <c r="FQ58" s="192" t="s">
        <v>669</v>
      </c>
      <c r="FR58" s="218">
        <v>13</v>
      </c>
      <c r="FS58" s="192">
        <v>1</v>
      </c>
      <c r="FT58" s="192" t="s">
        <v>273</v>
      </c>
      <c r="FU58" s="198"/>
      <c r="FV58" s="198"/>
    </row>
    <row r="59" spans="1:178" s="188" customFormat="1" ht="21.75" customHeight="1">
      <c r="A59" s="184"/>
      <c r="B59" s="184"/>
      <c r="C59" s="185"/>
      <c r="D59" s="185"/>
      <c r="E59" s="186"/>
      <c r="F59" s="187"/>
      <c r="K59" s="190"/>
      <c r="L59" s="190"/>
      <c r="DS59" s="201"/>
      <c r="DT59" s="201"/>
      <c r="DU59" s="201"/>
      <c r="DV59" s="202" t="s">
        <v>295</v>
      </c>
      <c r="DW59" s="192" t="s">
        <v>278</v>
      </c>
      <c r="DX59" s="192" t="s">
        <v>279</v>
      </c>
      <c r="DY59" s="202" t="s">
        <v>280</v>
      </c>
      <c r="DZ59" s="202" t="s">
        <v>330</v>
      </c>
      <c r="EA59" s="203">
        <v>2.4</v>
      </c>
      <c r="EB59" s="192">
        <v>7</v>
      </c>
      <c r="EC59" s="192" t="s">
        <v>273</v>
      </c>
      <c r="ED59" s="183" t="s">
        <v>476</v>
      </c>
      <c r="EE59" s="183" t="s">
        <v>477</v>
      </c>
      <c r="EF59" s="183" t="s">
        <v>478</v>
      </c>
      <c r="EG59" s="183" t="s">
        <v>283</v>
      </c>
      <c r="EH59" s="183" t="s">
        <v>447</v>
      </c>
      <c r="EI59" s="183" t="s">
        <v>479</v>
      </c>
      <c r="EJ59" s="183" t="s">
        <v>480</v>
      </c>
      <c r="EK59" s="183" t="s">
        <v>450</v>
      </c>
      <c r="EL59" s="183" t="s">
        <v>481</v>
      </c>
      <c r="EM59" s="183" t="s">
        <v>452</v>
      </c>
      <c r="EN59" s="195">
        <v>0.9</v>
      </c>
      <c r="EO59" s="195">
        <v>0.15</v>
      </c>
      <c r="EP59" s="195">
        <v>3.7</v>
      </c>
      <c r="EQ59" s="195">
        <v>1</v>
      </c>
      <c r="ER59" s="195">
        <v>1</v>
      </c>
      <c r="ES59" s="192" t="s">
        <v>273</v>
      </c>
      <c r="ET59" s="183" t="s">
        <v>460</v>
      </c>
      <c r="EU59" s="192" t="s">
        <v>273</v>
      </c>
      <c r="EV59" s="183" t="s">
        <v>454</v>
      </c>
      <c r="EW59" s="183" t="s">
        <v>482</v>
      </c>
      <c r="EX59" s="183" t="s">
        <v>482</v>
      </c>
      <c r="EY59" s="193">
        <v>11.45</v>
      </c>
      <c r="EZ59" s="193">
        <v>10.6</v>
      </c>
      <c r="FA59" s="198"/>
      <c r="FB59" s="198"/>
      <c r="FC59" s="192">
        <v>1</v>
      </c>
      <c r="FD59" s="192" t="s">
        <v>669</v>
      </c>
      <c r="FE59" s="192" t="s">
        <v>669</v>
      </c>
      <c r="FF59" s="192">
        <v>1</v>
      </c>
      <c r="FG59" s="192" t="s">
        <v>669</v>
      </c>
      <c r="FH59" s="192">
        <v>2</v>
      </c>
      <c r="FI59" s="192" t="s">
        <v>669</v>
      </c>
      <c r="FJ59" s="192" t="s">
        <v>669</v>
      </c>
      <c r="FK59" s="192" t="s">
        <v>669</v>
      </c>
      <c r="FL59" s="192" t="s">
        <v>669</v>
      </c>
      <c r="FM59" s="192" t="s">
        <v>669</v>
      </c>
      <c r="FN59" s="192" t="s">
        <v>669</v>
      </c>
      <c r="FO59" s="192" t="s">
        <v>669</v>
      </c>
      <c r="FP59" s="192" t="s">
        <v>669</v>
      </c>
      <c r="FQ59" s="192" t="s">
        <v>669</v>
      </c>
      <c r="FR59" s="218">
        <v>10</v>
      </c>
      <c r="FS59" s="192">
        <v>1</v>
      </c>
      <c r="FT59" s="192" t="s">
        <v>273</v>
      </c>
      <c r="FU59" s="198"/>
      <c r="FV59" s="198"/>
    </row>
    <row r="60" spans="1:178" s="188" customFormat="1" ht="21.75" customHeight="1">
      <c r="A60" s="184"/>
      <c r="B60" s="184"/>
      <c r="C60" s="185"/>
      <c r="D60" s="185"/>
      <c r="E60" s="186"/>
      <c r="F60" s="187"/>
      <c r="K60" s="190"/>
      <c r="L60" s="190"/>
      <c r="DS60" s="201"/>
      <c r="DT60" s="201"/>
      <c r="DU60" s="201"/>
      <c r="DV60" s="202" t="s">
        <v>296</v>
      </c>
      <c r="DW60" s="192" t="s">
        <v>278</v>
      </c>
      <c r="DX60" s="192" t="s">
        <v>279</v>
      </c>
      <c r="DY60" s="202" t="s">
        <v>280</v>
      </c>
      <c r="DZ60" s="202" t="s">
        <v>331</v>
      </c>
      <c r="EA60" s="203">
        <v>2.45</v>
      </c>
      <c r="EB60" s="192">
        <v>7</v>
      </c>
      <c r="EC60" s="192" t="s">
        <v>273</v>
      </c>
      <c r="ED60" s="183" t="s">
        <v>483</v>
      </c>
      <c r="EE60" s="183" t="s">
        <v>484</v>
      </c>
      <c r="EF60" s="183" t="s">
        <v>485</v>
      </c>
      <c r="EG60" s="183" t="s">
        <v>486</v>
      </c>
      <c r="EH60" s="183" t="s">
        <v>447</v>
      </c>
      <c r="EI60" s="183" t="s">
        <v>479</v>
      </c>
      <c r="EJ60" s="183" t="s">
        <v>487</v>
      </c>
      <c r="EK60" s="183" t="s">
        <v>488</v>
      </c>
      <c r="EL60" s="183" t="s">
        <v>489</v>
      </c>
      <c r="EM60" s="183" t="s">
        <v>452</v>
      </c>
      <c r="EN60" s="195">
        <v>0.9</v>
      </c>
      <c r="EO60" s="195">
        <v>0.15</v>
      </c>
      <c r="EP60" s="195">
        <v>3.7</v>
      </c>
      <c r="EQ60" s="195">
        <v>1</v>
      </c>
      <c r="ER60" s="195">
        <v>1</v>
      </c>
      <c r="ES60" s="192" t="s">
        <v>273</v>
      </c>
      <c r="ET60" s="183" t="s">
        <v>460</v>
      </c>
      <c r="EU60" s="192" t="s">
        <v>273</v>
      </c>
      <c r="EV60" s="183" t="s">
        <v>454</v>
      </c>
      <c r="EW60" s="183" t="s">
        <v>482</v>
      </c>
      <c r="EX60" s="183" t="s">
        <v>482</v>
      </c>
      <c r="EY60" s="193">
        <v>13.1</v>
      </c>
      <c r="EZ60" s="193">
        <v>12.15</v>
      </c>
      <c r="FA60" s="198"/>
      <c r="FB60" s="198"/>
      <c r="FC60" s="192">
        <v>1</v>
      </c>
      <c r="FD60" s="192" t="s">
        <v>669</v>
      </c>
      <c r="FE60" s="192" t="s">
        <v>669</v>
      </c>
      <c r="FF60" s="192">
        <v>1</v>
      </c>
      <c r="FG60" s="192" t="s">
        <v>669</v>
      </c>
      <c r="FH60" s="192">
        <v>2</v>
      </c>
      <c r="FI60" s="192" t="s">
        <v>669</v>
      </c>
      <c r="FJ60" s="192" t="s">
        <v>669</v>
      </c>
      <c r="FK60" s="192" t="s">
        <v>669</v>
      </c>
      <c r="FL60" s="192" t="s">
        <v>669</v>
      </c>
      <c r="FM60" s="192" t="s">
        <v>669</v>
      </c>
      <c r="FN60" s="192" t="s">
        <v>669</v>
      </c>
      <c r="FO60" s="192" t="s">
        <v>669</v>
      </c>
      <c r="FP60" s="192" t="s">
        <v>669</v>
      </c>
      <c r="FQ60" s="192" t="s">
        <v>669</v>
      </c>
      <c r="FR60" s="218">
        <v>7</v>
      </c>
      <c r="FS60" s="192">
        <v>1</v>
      </c>
      <c r="FT60" s="192" t="s">
        <v>669</v>
      </c>
      <c r="FU60" s="198"/>
      <c r="FV60" s="198"/>
    </row>
    <row r="61" spans="1:178" s="188" customFormat="1" ht="21.75" customHeight="1">
      <c r="A61" s="184"/>
      <c r="B61" s="184"/>
      <c r="C61" s="185"/>
      <c r="D61" s="185"/>
      <c r="E61" s="186"/>
      <c r="F61" s="187"/>
      <c r="K61" s="190"/>
      <c r="L61" s="190"/>
      <c r="DS61" s="201"/>
      <c r="DT61" s="201"/>
      <c r="DU61" s="201"/>
      <c r="DV61" s="202" t="s">
        <v>297</v>
      </c>
      <c r="DW61" s="192" t="s">
        <v>278</v>
      </c>
      <c r="DX61" s="192" t="s">
        <v>279</v>
      </c>
      <c r="DY61" s="202" t="s">
        <v>280</v>
      </c>
      <c r="DZ61" s="202" t="s">
        <v>332</v>
      </c>
      <c r="EA61" s="203">
        <v>3.9</v>
      </c>
      <c r="EB61" s="192">
        <v>7</v>
      </c>
      <c r="EC61" s="192" t="s">
        <v>273</v>
      </c>
      <c r="ED61" s="183" t="s">
        <v>490</v>
      </c>
      <c r="EE61" s="183" t="s">
        <v>491</v>
      </c>
      <c r="EF61" s="183" t="s">
        <v>492</v>
      </c>
      <c r="EG61" s="183" t="s">
        <v>493</v>
      </c>
      <c r="EH61" s="183" t="s">
        <v>447</v>
      </c>
      <c r="EI61" s="183" t="s">
        <v>460</v>
      </c>
      <c r="EJ61" s="183" t="s">
        <v>494</v>
      </c>
      <c r="EK61" s="183" t="s">
        <v>488</v>
      </c>
      <c r="EL61" s="183" t="s">
        <v>495</v>
      </c>
      <c r="EM61" s="183" t="s">
        <v>452</v>
      </c>
      <c r="EN61" s="195">
        <v>1.15</v>
      </c>
      <c r="EO61" s="195">
        <v>0.2</v>
      </c>
      <c r="EP61" s="195">
        <v>4.45</v>
      </c>
      <c r="EQ61" s="195">
        <v>1</v>
      </c>
      <c r="ER61" s="195">
        <v>1</v>
      </c>
      <c r="ES61" s="192" t="s">
        <v>273</v>
      </c>
      <c r="ET61" s="183" t="s">
        <v>460</v>
      </c>
      <c r="EU61" s="192" t="s">
        <v>273</v>
      </c>
      <c r="EV61" s="183" t="s">
        <v>454</v>
      </c>
      <c r="EW61" s="183" t="s">
        <v>455</v>
      </c>
      <c r="EX61" s="183" t="s">
        <v>456</v>
      </c>
      <c r="EY61" s="193">
        <v>14.8</v>
      </c>
      <c r="EZ61" s="193">
        <v>15.8</v>
      </c>
      <c r="FA61" s="198"/>
      <c r="FB61" s="198"/>
      <c r="FC61" s="192">
        <v>1</v>
      </c>
      <c r="FD61" s="192" t="s">
        <v>669</v>
      </c>
      <c r="FE61" s="192">
        <v>1</v>
      </c>
      <c r="FF61" s="192">
        <v>2</v>
      </c>
      <c r="FG61" s="192" t="s">
        <v>669</v>
      </c>
      <c r="FH61" s="192">
        <v>1</v>
      </c>
      <c r="FI61" s="192" t="s">
        <v>669</v>
      </c>
      <c r="FJ61" s="192" t="s">
        <v>669</v>
      </c>
      <c r="FK61" s="192" t="s">
        <v>669</v>
      </c>
      <c r="FL61" s="192">
        <v>1</v>
      </c>
      <c r="FM61" s="192" t="s">
        <v>669</v>
      </c>
      <c r="FN61" s="192" t="s">
        <v>669</v>
      </c>
      <c r="FO61" s="192" t="s">
        <v>669</v>
      </c>
      <c r="FP61" s="192" t="s">
        <v>669</v>
      </c>
      <c r="FQ61" s="192" t="s">
        <v>669</v>
      </c>
      <c r="FR61" s="218">
        <v>14</v>
      </c>
      <c r="FS61" s="192">
        <v>1</v>
      </c>
      <c r="FT61" s="192" t="s">
        <v>669</v>
      </c>
      <c r="FU61" s="198"/>
      <c r="FV61" s="198"/>
    </row>
    <row r="62" spans="1:178" s="188" customFormat="1" ht="21.75" customHeight="1">
      <c r="A62" s="184"/>
      <c r="B62" s="184"/>
      <c r="C62" s="185"/>
      <c r="D62" s="185"/>
      <c r="E62" s="186"/>
      <c r="F62" s="187"/>
      <c r="K62" s="190"/>
      <c r="L62" s="190"/>
      <c r="DS62" s="201"/>
      <c r="DT62" s="201"/>
      <c r="DU62" s="201"/>
      <c r="DV62" s="202" t="s">
        <v>298</v>
      </c>
      <c r="DW62" s="192" t="s">
        <v>278</v>
      </c>
      <c r="DX62" s="192" t="s">
        <v>279</v>
      </c>
      <c r="DY62" s="202" t="s">
        <v>280</v>
      </c>
      <c r="DZ62" s="202" t="s">
        <v>333</v>
      </c>
      <c r="EA62" s="203">
        <v>5.3</v>
      </c>
      <c r="EB62" s="192">
        <v>7</v>
      </c>
      <c r="EC62" s="192" t="s">
        <v>273</v>
      </c>
      <c r="ED62" s="183" t="s">
        <v>496</v>
      </c>
      <c r="EE62" s="183" t="s">
        <v>497</v>
      </c>
      <c r="EF62" s="183" t="s">
        <v>498</v>
      </c>
      <c r="EG62" s="183" t="s">
        <v>493</v>
      </c>
      <c r="EH62" s="183" t="s">
        <v>447</v>
      </c>
      <c r="EI62" s="183" t="s">
        <v>460</v>
      </c>
      <c r="EJ62" s="183" t="s">
        <v>499</v>
      </c>
      <c r="EK62" s="183" t="s">
        <v>488</v>
      </c>
      <c r="EL62" s="183" t="s">
        <v>500</v>
      </c>
      <c r="EM62" s="183" t="s">
        <v>452</v>
      </c>
      <c r="EN62" s="195">
        <v>1.25</v>
      </c>
      <c r="EO62" s="195">
        <v>0.2</v>
      </c>
      <c r="EP62" s="195">
        <v>4.75</v>
      </c>
      <c r="EQ62" s="195">
        <v>1</v>
      </c>
      <c r="ER62" s="195">
        <v>1</v>
      </c>
      <c r="ES62" s="192" t="s">
        <v>273</v>
      </c>
      <c r="ET62" s="183" t="s">
        <v>453</v>
      </c>
      <c r="EU62" s="192" t="s">
        <v>273</v>
      </c>
      <c r="EV62" s="183" t="s">
        <v>454</v>
      </c>
      <c r="EW62" s="183" t="s">
        <v>455</v>
      </c>
      <c r="EX62" s="183" t="s">
        <v>456</v>
      </c>
      <c r="EY62" s="193">
        <v>14.5</v>
      </c>
      <c r="EZ62" s="193">
        <v>15.55</v>
      </c>
      <c r="FA62" s="198"/>
      <c r="FB62" s="198"/>
      <c r="FC62" s="192">
        <v>1</v>
      </c>
      <c r="FD62" s="192">
        <v>1</v>
      </c>
      <c r="FE62" s="192" t="s">
        <v>669</v>
      </c>
      <c r="FF62" s="192">
        <v>2</v>
      </c>
      <c r="FG62" s="192" t="s">
        <v>669</v>
      </c>
      <c r="FH62" s="192">
        <v>1</v>
      </c>
      <c r="FI62" s="192" t="s">
        <v>669</v>
      </c>
      <c r="FJ62" s="192" t="s">
        <v>669</v>
      </c>
      <c r="FK62" s="192" t="s">
        <v>669</v>
      </c>
      <c r="FL62" s="192" t="s">
        <v>669</v>
      </c>
      <c r="FM62" s="192" t="s">
        <v>669</v>
      </c>
      <c r="FN62" s="192" t="s">
        <v>669</v>
      </c>
      <c r="FO62" s="192" t="s">
        <v>669</v>
      </c>
      <c r="FP62" s="192" t="s">
        <v>669</v>
      </c>
      <c r="FQ62" s="192" t="s">
        <v>669</v>
      </c>
      <c r="FR62" s="218">
        <v>17</v>
      </c>
      <c r="FS62" s="192">
        <v>1</v>
      </c>
      <c r="FT62" s="192" t="s">
        <v>669</v>
      </c>
      <c r="FU62" s="198"/>
      <c r="FV62" s="198"/>
    </row>
    <row r="63" spans="1:178" s="188" customFormat="1" ht="21.75" customHeight="1">
      <c r="A63" s="184"/>
      <c r="B63" s="184"/>
      <c r="C63" s="185"/>
      <c r="D63" s="185"/>
      <c r="E63" s="186"/>
      <c r="F63" s="187"/>
      <c r="K63" s="190"/>
      <c r="L63" s="190"/>
      <c r="DS63" s="201"/>
      <c r="DT63" s="201"/>
      <c r="DU63" s="201"/>
      <c r="DV63" s="202" t="s">
        <v>299</v>
      </c>
      <c r="DW63" s="192" t="s">
        <v>278</v>
      </c>
      <c r="DX63" s="192" t="s">
        <v>279</v>
      </c>
      <c r="DY63" s="202" t="s">
        <v>280</v>
      </c>
      <c r="DZ63" s="202" t="s">
        <v>334</v>
      </c>
      <c r="EA63" s="203">
        <v>5.187</v>
      </c>
      <c r="EB63" s="192">
        <v>7</v>
      </c>
      <c r="EC63" s="192" t="s">
        <v>273</v>
      </c>
      <c r="ED63" s="183" t="s">
        <v>501</v>
      </c>
      <c r="EE63" s="183" t="s">
        <v>502</v>
      </c>
      <c r="EF63" s="183" t="s">
        <v>503</v>
      </c>
      <c r="EG63" s="183" t="s">
        <v>283</v>
      </c>
      <c r="EH63" s="183" t="s">
        <v>447</v>
      </c>
      <c r="EI63" s="183" t="s">
        <v>504</v>
      </c>
      <c r="EJ63" s="183" t="s">
        <v>494</v>
      </c>
      <c r="EK63" s="183" t="s">
        <v>488</v>
      </c>
      <c r="EL63" s="183" t="s">
        <v>505</v>
      </c>
      <c r="EM63" s="183" t="s">
        <v>452</v>
      </c>
      <c r="EN63" s="195">
        <v>1.15</v>
      </c>
      <c r="EO63" s="195">
        <v>0.2</v>
      </c>
      <c r="EP63" s="195">
        <v>4.45</v>
      </c>
      <c r="EQ63" s="195">
        <v>1</v>
      </c>
      <c r="ER63" s="195">
        <v>1</v>
      </c>
      <c r="ES63" s="192" t="s">
        <v>273</v>
      </c>
      <c r="ET63" s="183" t="s">
        <v>506</v>
      </c>
      <c r="EU63" s="192" t="s">
        <v>273</v>
      </c>
      <c r="EV63" s="183" t="s">
        <v>454</v>
      </c>
      <c r="EW63" s="183" t="s">
        <v>455</v>
      </c>
      <c r="EX63" s="183" t="s">
        <v>455</v>
      </c>
      <c r="EY63" s="193">
        <v>13.78</v>
      </c>
      <c r="EZ63" s="193">
        <v>14.6</v>
      </c>
      <c r="FA63" s="198"/>
      <c r="FB63" s="198"/>
      <c r="FC63" s="192">
        <v>1</v>
      </c>
      <c r="FD63" s="192">
        <v>1</v>
      </c>
      <c r="FE63" s="192" t="s">
        <v>669</v>
      </c>
      <c r="FF63" s="192">
        <v>2</v>
      </c>
      <c r="FG63" s="192" t="s">
        <v>669</v>
      </c>
      <c r="FH63" s="192">
        <v>1</v>
      </c>
      <c r="FI63" s="192" t="s">
        <v>669</v>
      </c>
      <c r="FJ63" s="192" t="s">
        <v>669</v>
      </c>
      <c r="FK63" s="192" t="s">
        <v>669</v>
      </c>
      <c r="FL63" s="192" t="s">
        <v>669</v>
      </c>
      <c r="FM63" s="192" t="s">
        <v>669</v>
      </c>
      <c r="FN63" s="192" t="s">
        <v>669</v>
      </c>
      <c r="FO63" s="192" t="s">
        <v>669</v>
      </c>
      <c r="FP63" s="192" t="s">
        <v>669</v>
      </c>
      <c r="FQ63" s="192" t="s">
        <v>669</v>
      </c>
      <c r="FR63" s="218">
        <v>17</v>
      </c>
      <c r="FS63" s="192">
        <v>1</v>
      </c>
      <c r="FT63" s="192" t="s">
        <v>669</v>
      </c>
      <c r="FU63" s="198"/>
      <c r="FV63" s="198"/>
    </row>
    <row r="64" spans="1:178" s="188" customFormat="1" ht="21.75" customHeight="1">
      <c r="A64" s="184"/>
      <c r="B64" s="184"/>
      <c r="C64" s="185"/>
      <c r="D64" s="185"/>
      <c r="E64" s="186"/>
      <c r="F64" s="187"/>
      <c r="K64" s="190"/>
      <c r="L64" s="190"/>
      <c r="DS64" s="201"/>
      <c r="DT64" s="201"/>
      <c r="DU64" s="201"/>
      <c r="DV64" s="202" t="s">
        <v>300</v>
      </c>
      <c r="DW64" s="192" t="s">
        <v>278</v>
      </c>
      <c r="DX64" s="192" t="s">
        <v>279</v>
      </c>
      <c r="DY64" s="192" t="s">
        <v>280</v>
      </c>
      <c r="DZ64" s="202" t="s">
        <v>335</v>
      </c>
      <c r="EA64" s="203">
        <v>4.66</v>
      </c>
      <c r="EB64" s="192">
        <v>7</v>
      </c>
      <c r="EC64" s="192" t="s">
        <v>273</v>
      </c>
      <c r="ED64" s="206">
        <v>0.83</v>
      </c>
      <c r="EE64" s="206">
        <v>2.115</v>
      </c>
      <c r="EF64" s="206">
        <v>0.393</v>
      </c>
      <c r="EG64" s="183" t="s">
        <v>283</v>
      </c>
      <c r="EH64" s="183" t="s">
        <v>447</v>
      </c>
      <c r="EI64" s="204">
        <v>1</v>
      </c>
      <c r="EJ64" s="204">
        <v>0.9</v>
      </c>
      <c r="EK64" s="202">
        <v>0.016</v>
      </c>
      <c r="EL64" s="202">
        <v>0.498</v>
      </c>
      <c r="EM64" s="192">
        <v>0.05</v>
      </c>
      <c r="EN64" s="195">
        <v>1.05</v>
      </c>
      <c r="EO64" s="195">
        <v>0.15</v>
      </c>
      <c r="EP64" s="195">
        <v>4.15</v>
      </c>
      <c r="EQ64" s="195">
        <v>1</v>
      </c>
      <c r="ER64" s="195">
        <v>1</v>
      </c>
      <c r="ES64" s="192" t="s">
        <v>273</v>
      </c>
      <c r="ET64" s="195">
        <v>6</v>
      </c>
      <c r="EU64" s="192" t="s">
        <v>273</v>
      </c>
      <c r="EV64" s="195">
        <v>3.5</v>
      </c>
      <c r="EW64" s="183" t="s">
        <v>455</v>
      </c>
      <c r="EX64" s="183" t="s">
        <v>455</v>
      </c>
      <c r="EY64" s="193">
        <v>13.78</v>
      </c>
      <c r="EZ64" s="193">
        <v>14.7</v>
      </c>
      <c r="FA64" s="198"/>
      <c r="FB64" s="198"/>
      <c r="FC64" s="192">
        <v>1</v>
      </c>
      <c r="FD64" s="192">
        <v>1</v>
      </c>
      <c r="FE64" s="192" t="s">
        <v>669</v>
      </c>
      <c r="FF64" s="192">
        <v>2</v>
      </c>
      <c r="FG64" s="192" t="s">
        <v>669</v>
      </c>
      <c r="FH64" s="192" t="s">
        <v>669</v>
      </c>
      <c r="FI64" s="192" t="s">
        <v>669</v>
      </c>
      <c r="FJ64" s="192" t="s">
        <v>669</v>
      </c>
      <c r="FK64" s="192" t="s">
        <v>669</v>
      </c>
      <c r="FL64" s="192" t="s">
        <v>669</v>
      </c>
      <c r="FM64" s="192" t="s">
        <v>669</v>
      </c>
      <c r="FN64" s="192" t="s">
        <v>669</v>
      </c>
      <c r="FO64" s="192" t="s">
        <v>669</v>
      </c>
      <c r="FP64" s="192">
        <v>1</v>
      </c>
      <c r="FQ64" s="192" t="s">
        <v>669</v>
      </c>
      <c r="FR64" s="218">
        <v>11</v>
      </c>
      <c r="FS64" s="192">
        <v>1</v>
      </c>
      <c r="FT64" s="192" t="s">
        <v>669</v>
      </c>
      <c r="FU64" s="198"/>
      <c r="FV64" s="198"/>
    </row>
    <row r="65" spans="1:178" s="188" customFormat="1" ht="21.75" customHeight="1">
      <c r="A65" s="184"/>
      <c r="B65" s="184"/>
      <c r="C65" s="185"/>
      <c r="D65" s="185"/>
      <c r="E65" s="186"/>
      <c r="F65" s="187"/>
      <c r="K65" s="190"/>
      <c r="L65" s="190"/>
      <c r="DS65" s="201"/>
      <c r="DT65" s="201"/>
      <c r="DU65" s="201"/>
      <c r="DV65" s="202" t="s">
        <v>301</v>
      </c>
      <c r="DW65" s="192" t="s">
        <v>278</v>
      </c>
      <c r="DX65" s="192" t="s">
        <v>279</v>
      </c>
      <c r="DY65" s="192" t="s">
        <v>280</v>
      </c>
      <c r="DZ65" s="202" t="s">
        <v>336</v>
      </c>
      <c r="EA65" s="203">
        <v>3.56</v>
      </c>
      <c r="EB65" s="192">
        <v>7</v>
      </c>
      <c r="EC65" s="192" t="s">
        <v>273</v>
      </c>
      <c r="ED65" s="202">
        <v>0.737</v>
      </c>
      <c r="EE65" s="202">
        <v>1.934</v>
      </c>
      <c r="EF65" s="202">
        <v>0.381</v>
      </c>
      <c r="EG65" s="183" t="s">
        <v>283</v>
      </c>
      <c r="EH65" s="183" t="s">
        <v>447</v>
      </c>
      <c r="EI65" s="204">
        <v>1</v>
      </c>
      <c r="EJ65" s="202">
        <v>0.85</v>
      </c>
      <c r="EK65" s="202">
        <v>0.016</v>
      </c>
      <c r="EL65" s="202">
        <v>0.476</v>
      </c>
      <c r="EM65" s="192">
        <v>0.05</v>
      </c>
      <c r="EN65" s="195">
        <v>1</v>
      </c>
      <c r="EO65" s="195">
        <v>0.15</v>
      </c>
      <c r="EP65" s="195">
        <v>4</v>
      </c>
      <c r="EQ65" s="195">
        <v>1</v>
      </c>
      <c r="ER65" s="195">
        <v>1</v>
      </c>
      <c r="ES65" s="192" t="s">
        <v>273</v>
      </c>
      <c r="ET65" s="195">
        <v>3.5</v>
      </c>
      <c r="EU65" s="192" t="s">
        <v>273</v>
      </c>
      <c r="EV65" s="195">
        <v>6</v>
      </c>
      <c r="EW65" s="183" t="s">
        <v>455</v>
      </c>
      <c r="EX65" s="183" t="s">
        <v>455</v>
      </c>
      <c r="EY65" s="193">
        <v>12.93</v>
      </c>
      <c r="EZ65" s="193">
        <v>14.15</v>
      </c>
      <c r="FA65" s="198"/>
      <c r="FB65" s="198"/>
      <c r="FC65" s="192">
        <v>1</v>
      </c>
      <c r="FD65" s="192">
        <v>1</v>
      </c>
      <c r="FE65" s="192" t="s">
        <v>669</v>
      </c>
      <c r="FF65" s="192">
        <v>1</v>
      </c>
      <c r="FG65" s="192" t="s">
        <v>669</v>
      </c>
      <c r="FH65" s="192" t="s">
        <v>669</v>
      </c>
      <c r="FI65" s="192" t="s">
        <v>669</v>
      </c>
      <c r="FJ65" s="192" t="s">
        <v>669</v>
      </c>
      <c r="FK65" s="192" t="s">
        <v>669</v>
      </c>
      <c r="FL65" s="192" t="s">
        <v>669</v>
      </c>
      <c r="FM65" s="192" t="s">
        <v>669</v>
      </c>
      <c r="FN65" s="192" t="s">
        <v>669</v>
      </c>
      <c r="FO65" s="192" t="s">
        <v>669</v>
      </c>
      <c r="FP65" s="192">
        <v>1</v>
      </c>
      <c r="FQ65" s="192" t="s">
        <v>669</v>
      </c>
      <c r="FR65" s="218">
        <v>9</v>
      </c>
      <c r="FS65" s="192">
        <v>1</v>
      </c>
      <c r="FT65" s="192" t="s">
        <v>669</v>
      </c>
      <c r="FU65" s="198"/>
      <c r="FV65" s="198"/>
    </row>
    <row r="66" spans="1:178" s="188" customFormat="1" ht="21.75" customHeight="1">
      <c r="A66" s="184"/>
      <c r="B66" s="184"/>
      <c r="C66" s="185"/>
      <c r="D66" s="185"/>
      <c r="E66" s="186"/>
      <c r="F66" s="187"/>
      <c r="K66" s="190"/>
      <c r="L66" s="190"/>
      <c r="DS66" s="201"/>
      <c r="DT66" s="201"/>
      <c r="DU66" s="201"/>
      <c r="DV66" s="183" t="s">
        <v>886</v>
      </c>
      <c r="DW66" s="192" t="s">
        <v>278</v>
      </c>
      <c r="DX66" s="192" t="s">
        <v>279</v>
      </c>
      <c r="DY66" s="183" t="s">
        <v>280</v>
      </c>
      <c r="DZ66" s="183" t="s">
        <v>868</v>
      </c>
      <c r="EA66" s="211">
        <v>1392.067</v>
      </c>
      <c r="EB66" s="192">
        <v>7</v>
      </c>
      <c r="EC66" s="192" t="s">
        <v>273</v>
      </c>
      <c r="ED66" s="199" t="s">
        <v>836</v>
      </c>
      <c r="EE66" s="199" t="s">
        <v>837</v>
      </c>
      <c r="EF66" s="199" t="s">
        <v>490</v>
      </c>
      <c r="EG66" s="199" t="s">
        <v>283</v>
      </c>
      <c r="EH66" s="199" t="s">
        <v>447</v>
      </c>
      <c r="EI66" s="199" t="s">
        <v>838</v>
      </c>
      <c r="EJ66" s="199" t="s">
        <v>839</v>
      </c>
      <c r="EK66" s="199" t="s">
        <v>488</v>
      </c>
      <c r="EL66" s="199" t="s">
        <v>840</v>
      </c>
      <c r="EM66" s="183" t="s">
        <v>841</v>
      </c>
      <c r="EN66" s="195">
        <v>5.15</v>
      </c>
      <c r="EO66" s="216">
        <v>0.65</v>
      </c>
      <c r="EP66" s="195">
        <v>29.5</v>
      </c>
      <c r="EQ66" s="195">
        <v>4</v>
      </c>
      <c r="ER66" s="195">
        <v>4</v>
      </c>
      <c r="ES66" s="192" t="s">
        <v>273</v>
      </c>
      <c r="ET66" s="183" t="s">
        <v>507</v>
      </c>
      <c r="EU66" s="192" t="s">
        <v>273</v>
      </c>
      <c r="EV66" s="183" t="s">
        <v>508</v>
      </c>
      <c r="EW66" s="183" t="s">
        <v>866</v>
      </c>
      <c r="EX66" s="183" t="s">
        <v>867</v>
      </c>
      <c r="EY66" s="193">
        <f>++++21</f>
        <v>21</v>
      </c>
      <c r="EZ66" s="193">
        <v>20.3</v>
      </c>
      <c r="FA66" s="198"/>
      <c r="FB66" s="198"/>
      <c r="FC66" s="192" t="s">
        <v>669</v>
      </c>
      <c r="FD66" s="192" t="s">
        <v>669</v>
      </c>
      <c r="FE66" s="192" t="s">
        <v>669</v>
      </c>
      <c r="FF66" s="192" t="s">
        <v>669</v>
      </c>
      <c r="FG66" s="192" t="s">
        <v>669</v>
      </c>
      <c r="FH66" s="192" t="s">
        <v>669</v>
      </c>
      <c r="FI66" s="192" t="s">
        <v>669</v>
      </c>
      <c r="FJ66" s="192" t="s">
        <v>669</v>
      </c>
      <c r="FK66" s="192" t="s">
        <v>669</v>
      </c>
      <c r="FL66" s="192" t="s">
        <v>669</v>
      </c>
      <c r="FM66" s="192" t="s">
        <v>669</v>
      </c>
      <c r="FN66" s="192" t="s">
        <v>669</v>
      </c>
      <c r="FO66" s="197">
        <v>2</v>
      </c>
      <c r="FP66" s="192">
        <v>2</v>
      </c>
      <c r="FQ66" s="192" t="s">
        <v>669</v>
      </c>
      <c r="FR66" s="218">
        <v>5</v>
      </c>
      <c r="FS66" s="192" t="s">
        <v>669</v>
      </c>
      <c r="FT66" s="192" t="s">
        <v>669</v>
      </c>
      <c r="FU66" s="198"/>
      <c r="FV66" s="198"/>
    </row>
    <row r="67" spans="1:178" s="188" customFormat="1" ht="21.75" customHeight="1">
      <c r="A67" s="184"/>
      <c r="B67" s="184"/>
      <c r="C67" s="185"/>
      <c r="D67" s="185"/>
      <c r="E67" s="186"/>
      <c r="F67" s="187"/>
      <c r="K67" s="190"/>
      <c r="L67" s="190"/>
      <c r="DS67" s="201"/>
      <c r="DT67" s="201"/>
      <c r="DU67" s="201"/>
      <c r="DV67" s="183" t="s">
        <v>886</v>
      </c>
      <c r="DW67" s="192" t="s">
        <v>278</v>
      </c>
      <c r="DX67" s="192" t="s">
        <v>279</v>
      </c>
      <c r="DY67" s="183" t="s">
        <v>870</v>
      </c>
      <c r="DZ67" s="183" t="s">
        <v>869</v>
      </c>
      <c r="EA67" s="211">
        <v>369.544</v>
      </c>
      <c r="EB67" s="192">
        <v>7</v>
      </c>
      <c r="EC67" s="192" t="s">
        <v>273</v>
      </c>
      <c r="ED67" s="199" t="s">
        <v>836</v>
      </c>
      <c r="EE67" s="199" t="s">
        <v>837</v>
      </c>
      <c r="EF67" s="199" t="s">
        <v>490</v>
      </c>
      <c r="EG67" s="199" t="s">
        <v>283</v>
      </c>
      <c r="EH67" s="199" t="s">
        <v>447</v>
      </c>
      <c r="EI67" s="199" t="s">
        <v>838</v>
      </c>
      <c r="EJ67" s="199" t="s">
        <v>839</v>
      </c>
      <c r="EK67" s="199" t="s">
        <v>488</v>
      </c>
      <c r="EL67" s="199" t="s">
        <v>840</v>
      </c>
      <c r="EM67" s="183" t="s">
        <v>841</v>
      </c>
      <c r="EN67" s="195">
        <v>15.15</v>
      </c>
      <c r="EO67" s="195">
        <v>0.65</v>
      </c>
      <c r="EP67" s="195">
        <v>29.5</v>
      </c>
      <c r="EQ67" s="195">
        <v>4</v>
      </c>
      <c r="ER67" s="195">
        <v>4</v>
      </c>
      <c r="ES67" s="192" t="s">
        <v>273</v>
      </c>
      <c r="ET67" s="183" t="s">
        <v>507</v>
      </c>
      <c r="EU67" s="192" t="s">
        <v>273</v>
      </c>
      <c r="EV67" s="183" t="s">
        <v>508</v>
      </c>
      <c r="EW67" s="183" t="s">
        <v>866</v>
      </c>
      <c r="EX67" s="183" t="s">
        <v>867</v>
      </c>
      <c r="EY67" s="193">
        <v>20.9</v>
      </c>
      <c r="EZ67" s="193">
        <v>20.7</v>
      </c>
      <c r="FA67" s="198"/>
      <c r="FB67" s="198"/>
      <c r="FC67" s="192" t="s">
        <v>669</v>
      </c>
      <c r="FD67" s="192" t="s">
        <v>669</v>
      </c>
      <c r="FE67" s="192" t="s">
        <v>669</v>
      </c>
      <c r="FF67" s="192" t="s">
        <v>669</v>
      </c>
      <c r="FG67" s="192" t="s">
        <v>669</v>
      </c>
      <c r="FH67" s="192" t="s">
        <v>669</v>
      </c>
      <c r="FI67" s="192" t="s">
        <v>669</v>
      </c>
      <c r="FJ67" s="192" t="s">
        <v>669</v>
      </c>
      <c r="FK67" s="192" t="s">
        <v>669</v>
      </c>
      <c r="FL67" s="192" t="s">
        <v>669</v>
      </c>
      <c r="FM67" s="192" t="s">
        <v>669</v>
      </c>
      <c r="FN67" s="192" t="s">
        <v>669</v>
      </c>
      <c r="FO67" s="192" t="s">
        <v>669</v>
      </c>
      <c r="FP67" s="192" t="s">
        <v>669</v>
      </c>
      <c r="FQ67" s="192" t="s">
        <v>669</v>
      </c>
      <c r="FR67" s="218">
        <v>3</v>
      </c>
      <c r="FS67" s="192" t="s">
        <v>669</v>
      </c>
      <c r="FT67" s="192" t="s">
        <v>669</v>
      </c>
      <c r="FU67" s="198"/>
      <c r="FV67" s="198"/>
    </row>
    <row r="68" spans="1:178" s="188" customFormat="1" ht="21.75" customHeight="1">
      <c r="A68" s="184"/>
      <c r="B68" s="184"/>
      <c r="C68" s="185"/>
      <c r="D68" s="185"/>
      <c r="E68" s="186"/>
      <c r="F68" s="187"/>
      <c r="K68" s="190"/>
      <c r="L68" s="190"/>
      <c r="DS68" s="201"/>
      <c r="DT68" s="201"/>
      <c r="DU68" s="201"/>
      <c r="DV68" s="183" t="s">
        <v>886</v>
      </c>
      <c r="DW68" s="192" t="s">
        <v>278</v>
      </c>
      <c r="DX68" s="192" t="s">
        <v>279</v>
      </c>
      <c r="DY68" s="183" t="s">
        <v>871</v>
      </c>
      <c r="DZ68" s="183" t="s">
        <v>759</v>
      </c>
      <c r="EA68" s="211">
        <f>3500-1761.611</f>
        <v>1738.389</v>
      </c>
      <c r="EB68" s="192">
        <v>7</v>
      </c>
      <c r="EC68" s="192" t="s">
        <v>273</v>
      </c>
      <c r="ED68" s="199" t="s">
        <v>842</v>
      </c>
      <c r="EE68" s="199" t="s">
        <v>843</v>
      </c>
      <c r="EF68" s="199" t="s">
        <v>844</v>
      </c>
      <c r="EG68" s="199" t="s">
        <v>283</v>
      </c>
      <c r="EH68" s="199" t="s">
        <v>447</v>
      </c>
      <c r="EI68" s="199" t="s">
        <v>838</v>
      </c>
      <c r="EJ68" s="199" t="s">
        <v>845</v>
      </c>
      <c r="EK68" s="199" t="s">
        <v>488</v>
      </c>
      <c r="EL68" s="199" t="s">
        <v>846</v>
      </c>
      <c r="EM68" s="183" t="s">
        <v>841</v>
      </c>
      <c r="EN68" s="195">
        <v>5.1</v>
      </c>
      <c r="EO68" s="195">
        <v>0.7</v>
      </c>
      <c r="EP68" s="195">
        <v>29.3</v>
      </c>
      <c r="EQ68" s="195">
        <v>4</v>
      </c>
      <c r="ER68" s="195">
        <v>4</v>
      </c>
      <c r="ES68" s="192" t="s">
        <v>273</v>
      </c>
      <c r="ET68" s="183" t="s">
        <v>507</v>
      </c>
      <c r="EU68" s="192" t="s">
        <v>273</v>
      </c>
      <c r="EV68" s="183" t="s">
        <v>508</v>
      </c>
      <c r="EW68" s="183" t="s">
        <v>866</v>
      </c>
      <c r="EX68" s="183" t="s">
        <v>867</v>
      </c>
      <c r="EY68" s="193">
        <v>20.87</v>
      </c>
      <c r="EZ68" s="193">
        <v>20.7</v>
      </c>
      <c r="FA68" s="198"/>
      <c r="FB68" s="198"/>
      <c r="FC68" s="192" t="s">
        <v>669</v>
      </c>
      <c r="FD68" s="192" t="s">
        <v>669</v>
      </c>
      <c r="FE68" s="192" t="s">
        <v>669</v>
      </c>
      <c r="FF68" s="192" t="s">
        <v>669</v>
      </c>
      <c r="FG68" s="192" t="s">
        <v>669</v>
      </c>
      <c r="FH68" s="192" t="s">
        <v>669</v>
      </c>
      <c r="FI68" s="192" t="s">
        <v>669</v>
      </c>
      <c r="FJ68" s="192" t="s">
        <v>669</v>
      </c>
      <c r="FK68" s="192" t="s">
        <v>669</v>
      </c>
      <c r="FL68" s="192" t="s">
        <v>669</v>
      </c>
      <c r="FM68" s="192" t="s">
        <v>669</v>
      </c>
      <c r="FN68" s="192" t="s">
        <v>669</v>
      </c>
      <c r="FO68" s="192" t="s">
        <v>669</v>
      </c>
      <c r="FP68" s="192">
        <v>2</v>
      </c>
      <c r="FQ68" s="192" t="s">
        <v>669</v>
      </c>
      <c r="FR68" s="219">
        <v>6</v>
      </c>
      <c r="FS68" s="192" t="s">
        <v>669</v>
      </c>
      <c r="FT68" s="192" t="s">
        <v>669</v>
      </c>
      <c r="FU68" s="198"/>
      <c r="FV68" s="198"/>
    </row>
    <row r="69" spans="1:178" s="188" customFormat="1" ht="21.75" customHeight="1">
      <c r="A69" s="184"/>
      <c r="B69" s="184"/>
      <c r="C69" s="185"/>
      <c r="D69" s="185"/>
      <c r="E69" s="186"/>
      <c r="F69" s="187"/>
      <c r="K69" s="190"/>
      <c r="L69" s="190"/>
      <c r="DS69" s="201"/>
      <c r="DT69" s="201"/>
      <c r="DU69" s="201"/>
      <c r="DV69" s="183" t="s">
        <v>886</v>
      </c>
      <c r="DW69" s="192" t="s">
        <v>278</v>
      </c>
      <c r="DX69" s="192" t="s">
        <v>279</v>
      </c>
      <c r="DY69" s="183" t="s">
        <v>872</v>
      </c>
      <c r="DZ69" s="183" t="s">
        <v>425</v>
      </c>
      <c r="EA69" s="211">
        <f>7000-3500</f>
        <v>3500</v>
      </c>
      <c r="EB69" s="192">
        <v>7</v>
      </c>
      <c r="EC69" s="192" t="s">
        <v>273</v>
      </c>
      <c r="ED69" s="199" t="s">
        <v>842</v>
      </c>
      <c r="EE69" s="199" t="s">
        <v>843</v>
      </c>
      <c r="EF69" s="199" t="s">
        <v>844</v>
      </c>
      <c r="EG69" s="199" t="s">
        <v>283</v>
      </c>
      <c r="EH69" s="199" t="s">
        <v>447</v>
      </c>
      <c r="EI69" s="199" t="s">
        <v>838</v>
      </c>
      <c r="EJ69" s="199" t="s">
        <v>845</v>
      </c>
      <c r="EK69" s="199" t="s">
        <v>488</v>
      </c>
      <c r="EL69" s="199" t="s">
        <v>846</v>
      </c>
      <c r="EM69" s="183" t="s">
        <v>841</v>
      </c>
      <c r="EN69" s="195">
        <v>5.1</v>
      </c>
      <c r="EO69" s="195">
        <v>0.7</v>
      </c>
      <c r="EP69" s="195">
        <v>29.3</v>
      </c>
      <c r="EQ69" s="195">
        <v>4</v>
      </c>
      <c r="ER69" s="195">
        <v>4</v>
      </c>
      <c r="ES69" s="192" t="s">
        <v>273</v>
      </c>
      <c r="ET69" s="183" t="s">
        <v>507</v>
      </c>
      <c r="EU69" s="192" t="s">
        <v>273</v>
      </c>
      <c r="EV69" s="183" t="s">
        <v>508</v>
      </c>
      <c r="EW69" s="183" t="s">
        <v>866</v>
      </c>
      <c r="EX69" s="183" t="s">
        <v>867</v>
      </c>
      <c r="EY69" s="192" t="s">
        <v>273</v>
      </c>
      <c r="EZ69" s="192" t="s">
        <v>273</v>
      </c>
      <c r="FA69" s="198"/>
      <c r="FB69" s="198"/>
      <c r="FC69" s="192" t="s">
        <v>669</v>
      </c>
      <c r="FD69" s="192" t="s">
        <v>669</v>
      </c>
      <c r="FE69" s="192" t="s">
        <v>669</v>
      </c>
      <c r="FF69" s="192" t="s">
        <v>669</v>
      </c>
      <c r="FG69" s="192" t="s">
        <v>669</v>
      </c>
      <c r="FH69" s="192" t="s">
        <v>669</v>
      </c>
      <c r="FI69" s="192" t="s">
        <v>669</v>
      </c>
      <c r="FJ69" s="192" t="s">
        <v>669</v>
      </c>
      <c r="FK69" s="192" t="s">
        <v>669</v>
      </c>
      <c r="FL69" s="192" t="s">
        <v>669</v>
      </c>
      <c r="FM69" s="192" t="s">
        <v>669</v>
      </c>
      <c r="FN69" s="192" t="s">
        <v>669</v>
      </c>
      <c r="FO69" s="192" t="s">
        <v>669</v>
      </c>
      <c r="FP69" s="192">
        <v>2</v>
      </c>
      <c r="FQ69" s="192" t="s">
        <v>669</v>
      </c>
      <c r="FR69" s="219">
        <v>5</v>
      </c>
      <c r="FS69" s="192" t="s">
        <v>669</v>
      </c>
      <c r="FT69" s="192" t="s">
        <v>669</v>
      </c>
      <c r="FU69" s="198"/>
      <c r="FV69" s="198"/>
    </row>
    <row r="70" spans="1:178" s="188" customFormat="1" ht="21.75" customHeight="1">
      <c r="A70" s="184"/>
      <c r="B70" s="184"/>
      <c r="C70" s="185"/>
      <c r="D70" s="185"/>
      <c r="E70" s="186"/>
      <c r="F70" s="187"/>
      <c r="K70" s="190"/>
      <c r="L70" s="190"/>
      <c r="DS70" s="201"/>
      <c r="DT70" s="201"/>
      <c r="DU70" s="201"/>
      <c r="DV70" s="183" t="s">
        <v>886</v>
      </c>
      <c r="DW70" s="192" t="s">
        <v>278</v>
      </c>
      <c r="DX70" s="192" t="s">
        <v>279</v>
      </c>
      <c r="DY70" s="183" t="s">
        <v>765</v>
      </c>
      <c r="DZ70" s="183" t="s">
        <v>873</v>
      </c>
      <c r="EA70" s="211">
        <f>8333.79-7000</f>
        <v>1333.7900000000009</v>
      </c>
      <c r="EB70" s="192">
        <v>7</v>
      </c>
      <c r="EC70" s="192" t="s">
        <v>273</v>
      </c>
      <c r="ED70" s="199" t="s">
        <v>842</v>
      </c>
      <c r="EE70" s="199" t="s">
        <v>843</v>
      </c>
      <c r="EF70" s="199" t="s">
        <v>844</v>
      </c>
      <c r="EG70" s="199" t="s">
        <v>283</v>
      </c>
      <c r="EH70" s="199" t="s">
        <v>447</v>
      </c>
      <c r="EI70" s="199" t="s">
        <v>838</v>
      </c>
      <c r="EJ70" s="199" t="s">
        <v>845</v>
      </c>
      <c r="EK70" s="199" t="s">
        <v>488</v>
      </c>
      <c r="EL70" s="199" t="s">
        <v>846</v>
      </c>
      <c r="EM70" s="183" t="s">
        <v>841</v>
      </c>
      <c r="EN70" s="195">
        <v>5.1</v>
      </c>
      <c r="EO70" s="195">
        <v>0.7</v>
      </c>
      <c r="EP70" s="195">
        <v>29.3</v>
      </c>
      <c r="EQ70" s="195">
        <v>4</v>
      </c>
      <c r="ER70" s="195">
        <v>4</v>
      </c>
      <c r="ES70" s="192" t="s">
        <v>273</v>
      </c>
      <c r="ET70" s="183" t="s">
        <v>507</v>
      </c>
      <c r="EU70" s="192" t="s">
        <v>273</v>
      </c>
      <c r="EV70" s="183" t="s">
        <v>508</v>
      </c>
      <c r="EW70" s="183" t="s">
        <v>866</v>
      </c>
      <c r="EX70" s="183" t="s">
        <v>867</v>
      </c>
      <c r="EY70" s="193">
        <v>20.35</v>
      </c>
      <c r="EZ70" s="193">
        <v>19.9</v>
      </c>
      <c r="FA70" s="198"/>
      <c r="FB70" s="198"/>
      <c r="FC70" s="192" t="s">
        <v>669</v>
      </c>
      <c r="FD70" s="192" t="s">
        <v>669</v>
      </c>
      <c r="FE70" s="192" t="s">
        <v>669</v>
      </c>
      <c r="FF70" s="192" t="s">
        <v>669</v>
      </c>
      <c r="FG70" s="192" t="s">
        <v>669</v>
      </c>
      <c r="FH70" s="192" t="s">
        <v>669</v>
      </c>
      <c r="FI70" s="192" t="s">
        <v>669</v>
      </c>
      <c r="FJ70" s="192" t="s">
        <v>669</v>
      </c>
      <c r="FK70" s="192" t="s">
        <v>669</v>
      </c>
      <c r="FL70" s="192" t="s">
        <v>669</v>
      </c>
      <c r="FM70" s="192" t="s">
        <v>669</v>
      </c>
      <c r="FN70" s="192" t="s">
        <v>669</v>
      </c>
      <c r="FO70" s="192" t="s">
        <v>669</v>
      </c>
      <c r="FP70" s="192">
        <v>1</v>
      </c>
      <c r="FQ70" s="192" t="s">
        <v>669</v>
      </c>
      <c r="FR70" s="219">
        <v>4</v>
      </c>
      <c r="FS70" s="192" t="s">
        <v>669</v>
      </c>
      <c r="FT70" s="192" t="s">
        <v>669</v>
      </c>
      <c r="FU70" s="198"/>
      <c r="FV70" s="198"/>
    </row>
    <row r="71" spans="1:178" s="188" customFormat="1" ht="21.75" customHeight="1">
      <c r="A71" s="184"/>
      <c r="B71" s="184"/>
      <c r="C71" s="185"/>
      <c r="D71" s="185"/>
      <c r="E71" s="186"/>
      <c r="F71" s="187"/>
      <c r="K71" s="190"/>
      <c r="L71" s="190"/>
      <c r="DS71" s="201"/>
      <c r="DT71" s="201"/>
      <c r="DU71" s="201"/>
      <c r="DV71" s="183" t="s">
        <v>886</v>
      </c>
      <c r="DW71" s="192" t="s">
        <v>278</v>
      </c>
      <c r="DX71" s="192" t="s">
        <v>279</v>
      </c>
      <c r="DY71" s="183" t="s">
        <v>875</v>
      </c>
      <c r="DZ71" s="183" t="s">
        <v>874</v>
      </c>
      <c r="EA71" s="211">
        <f>10194.388-8333.79</f>
        <v>1860.598</v>
      </c>
      <c r="EB71" s="192">
        <v>7</v>
      </c>
      <c r="EC71" s="192" t="s">
        <v>273</v>
      </c>
      <c r="ED71" s="199" t="s">
        <v>847</v>
      </c>
      <c r="EE71" s="199" t="s">
        <v>848</v>
      </c>
      <c r="EF71" s="199" t="s">
        <v>849</v>
      </c>
      <c r="EG71" s="199" t="s">
        <v>283</v>
      </c>
      <c r="EH71" s="199" t="s">
        <v>447</v>
      </c>
      <c r="EI71" s="199" t="s">
        <v>838</v>
      </c>
      <c r="EJ71" s="199" t="s">
        <v>845</v>
      </c>
      <c r="EK71" s="199" t="s">
        <v>488</v>
      </c>
      <c r="EL71" s="199" t="s">
        <v>850</v>
      </c>
      <c r="EM71" s="183" t="s">
        <v>841</v>
      </c>
      <c r="EN71" s="195">
        <v>5.05</v>
      </c>
      <c r="EO71" s="195">
        <v>0.65</v>
      </c>
      <c r="EP71" s="195">
        <v>29.15</v>
      </c>
      <c r="EQ71" s="195">
        <v>4</v>
      </c>
      <c r="ER71" s="195">
        <v>4</v>
      </c>
      <c r="ES71" s="192" t="s">
        <v>273</v>
      </c>
      <c r="ET71" s="183" t="s">
        <v>507</v>
      </c>
      <c r="EU71" s="192" t="s">
        <v>273</v>
      </c>
      <c r="EV71" s="183" t="s">
        <v>508</v>
      </c>
      <c r="EW71" s="183" t="s">
        <v>866</v>
      </c>
      <c r="EX71" s="183" t="s">
        <v>867</v>
      </c>
      <c r="EY71" s="192" t="s">
        <v>273</v>
      </c>
      <c r="EZ71" s="192" t="s">
        <v>273</v>
      </c>
      <c r="FA71" s="198"/>
      <c r="FB71" s="198"/>
      <c r="FC71" s="192" t="s">
        <v>669</v>
      </c>
      <c r="FD71" s="192" t="s">
        <v>669</v>
      </c>
      <c r="FE71" s="192" t="s">
        <v>669</v>
      </c>
      <c r="FF71" s="192" t="s">
        <v>669</v>
      </c>
      <c r="FG71" s="192" t="s">
        <v>669</v>
      </c>
      <c r="FH71" s="192" t="s">
        <v>669</v>
      </c>
      <c r="FI71" s="192" t="s">
        <v>669</v>
      </c>
      <c r="FJ71" s="192" t="s">
        <v>669</v>
      </c>
      <c r="FK71" s="192" t="s">
        <v>669</v>
      </c>
      <c r="FL71" s="192" t="s">
        <v>669</v>
      </c>
      <c r="FM71" s="192" t="s">
        <v>669</v>
      </c>
      <c r="FN71" s="192" t="s">
        <v>669</v>
      </c>
      <c r="FO71" s="192" t="s">
        <v>669</v>
      </c>
      <c r="FP71" s="192">
        <v>1</v>
      </c>
      <c r="FQ71" s="192" t="s">
        <v>669</v>
      </c>
      <c r="FR71" s="219">
        <v>6</v>
      </c>
      <c r="FS71" s="192" t="s">
        <v>669</v>
      </c>
      <c r="FT71" s="192" t="s">
        <v>669</v>
      </c>
      <c r="FU71" s="198"/>
      <c r="FV71" s="198"/>
    </row>
    <row r="72" spans="1:178" s="188" customFormat="1" ht="21.75" customHeight="1">
      <c r="A72" s="184"/>
      <c r="B72" s="184"/>
      <c r="C72" s="185"/>
      <c r="D72" s="185"/>
      <c r="E72" s="186"/>
      <c r="F72" s="187"/>
      <c r="K72" s="190"/>
      <c r="L72" s="190"/>
      <c r="DS72" s="201"/>
      <c r="DT72" s="201"/>
      <c r="DU72" s="201"/>
      <c r="DV72" s="183" t="s">
        <v>886</v>
      </c>
      <c r="DW72" s="192" t="s">
        <v>278</v>
      </c>
      <c r="DX72" s="192" t="s">
        <v>279</v>
      </c>
      <c r="DY72" s="183" t="s">
        <v>877</v>
      </c>
      <c r="DZ72" s="183" t="s">
        <v>876</v>
      </c>
      <c r="EA72" s="211">
        <f>10300-10194.388</f>
        <v>105.61199999999917</v>
      </c>
      <c r="EB72" s="192">
        <v>7</v>
      </c>
      <c r="EC72" s="192" t="s">
        <v>273</v>
      </c>
      <c r="ED72" s="199" t="s">
        <v>851</v>
      </c>
      <c r="EE72" s="199" t="s">
        <v>852</v>
      </c>
      <c r="EF72" s="199" t="s">
        <v>853</v>
      </c>
      <c r="EG72" s="199" t="s">
        <v>283</v>
      </c>
      <c r="EH72" s="199" t="s">
        <v>447</v>
      </c>
      <c r="EI72" s="199" t="s">
        <v>838</v>
      </c>
      <c r="EJ72" s="199" t="s">
        <v>854</v>
      </c>
      <c r="EK72" s="199" t="s">
        <v>488</v>
      </c>
      <c r="EL72" s="199" t="s">
        <v>855</v>
      </c>
      <c r="EM72" s="183" t="s">
        <v>841</v>
      </c>
      <c r="EN72" s="195">
        <v>4.8</v>
      </c>
      <c r="EO72" s="195">
        <v>0.7</v>
      </c>
      <c r="EP72" s="195">
        <v>28.4</v>
      </c>
      <c r="EQ72" s="195">
        <v>4</v>
      </c>
      <c r="ER72" s="195">
        <v>4</v>
      </c>
      <c r="ES72" s="192" t="s">
        <v>273</v>
      </c>
      <c r="ET72" s="183" t="s">
        <v>507</v>
      </c>
      <c r="EU72" s="192" t="s">
        <v>273</v>
      </c>
      <c r="EV72" s="183" t="s">
        <v>454</v>
      </c>
      <c r="EW72" s="183" t="s">
        <v>866</v>
      </c>
      <c r="EX72" s="183" t="s">
        <v>867</v>
      </c>
      <c r="EY72" s="192" t="s">
        <v>273</v>
      </c>
      <c r="EZ72" s="192" t="s">
        <v>273</v>
      </c>
      <c r="FA72" s="198"/>
      <c r="FB72" s="198"/>
      <c r="FC72" s="192" t="s">
        <v>669</v>
      </c>
      <c r="FD72" s="192" t="s">
        <v>669</v>
      </c>
      <c r="FE72" s="192" t="s">
        <v>669</v>
      </c>
      <c r="FF72" s="197">
        <v>1</v>
      </c>
      <c r="FG72" s="192" t="s">
        <v>669</v>
      </c>
      <c r="FH72" s="192" t="s">
        <v>669</v>
      </c>
      <c r="FI72" s="192" t="s">
        <v>669</v>
      </c>
      <c r="FJ72" s="192" t="s">
        <v>669</v>
      </c>
      <c r="FK72" s="192" t="s">
        <v>669</v>
      </c>
      <c r="FL72" s="192" t="s">
        <v>669</v>
      </c>
      <c r="FM72" s="192" t="s">
        <v>669</v>
      </c>
      <c r="FN72" s="192" t="s">
        <v>669</v>
      </c>
      <c r="FO72" s="192" t="s">
        <v>669</v>
      </c>
      <c r="FP72" s="192" t="s">
        <v>669</v>
      </c>
      <c r="FQ72" s="192" t="s">
        <v>669</v>
      </c>
      <c r="FR72" s="218">
        <v>5</v>
      </c>
      <c r="FS72" s="192" t="s">
        <v>669</v>
      </c>
      <c r="FT72" s="192" t="s">
        <v>669</v>
      </c>
      <c r="FU72" s="198"/>
      <c r="FV72" s="198"/>
    </row>
    <row r="73" spans="1:178" s="188" customFormat="1" ht="21.75" customHeight="1">
      <c r="A73" s="184"/>
      <c r="B73" s="184"/>
      <c r="C73" s="185"/>
      <c r="D73" s="185"/>
      <c r="E73" s="186"/>
      <c r="F73" s="187"/>
      <c r="K73" s="190"/>
      <c r="L73" s="190"/>
      <c r="DS73" s="201"/>
      <c r="DT73" s="201"/>
      <c r="DU73" s="201"/>
      <c r="DV73" s="183" t="s">
        <v>886</v>
      </c>
      <c r="DW73" s="192" t="s">
        <v>278</v>
      </c>
      <c r="DX73" s="192" t="s">
        <v>279</v>
      </c>
      <c r="DY73" s="183" t="s">
        <v>878</v>
      </c>
      <c r="DZ73" s="183" t="s">
        <v>766</v>
      </c>
      <c r="EA73" s="211">
        <f>10500-10300</f>
        <v>200</v>
      </c>
      <c r="EB73" s="192">
        <v>7</v>
      </c>
      <c r="EC73" s="192" t="s">
        <v>273</v>
      </c>
      <c r="ED73" s="199" t="s">
        <v>851</v>
      </c>
      <c r="EE73" s="199" t="s">
        <v>852</v>
      </c>
      <c r="EF73" s="199" t="s">
        <v>853</v>
      </c>
      <c r="EG73" s="199" t="s">
        <v>283</v>
      </c>
      <c r="EH73" s="199" t="s">
        <v>447</v>
      </c>
      <c r="EI73" s="199" t="s">
        <v>838</v>
      </c>
      <c r="EJ73" s="199" t="s">
        <v>854</v>
      </c>
      <c r="EK73" s="199" t="s">
        <v>488</v>
      </c>
      <c r="EL73" s="199" t="s">
        <v>855</v>
      </c>
      <c r="EM73" s="183" t="s">
        <v>841</v>
      </c>
      <c r="EN73" s="195">
        <v>4.8</v>
      </c>
      <c r="EO73" s="195">
        <v>0.7</v>
      </c>
      <c r="EP73" s="195">
        <v>28.4</v>
      </c>
      <c r="EQ73" s="195">
        <v>4</v>
      </c>
      <c r="ER73" s="195">
        <v>4</v>
      </c>
      <c r="ES73" s="192" t="s">
        <v>273</v>
      </c>
      <c r="ET73" s="183" t="s">
        <v>507</v>
      </c>
      <c r="EU73" s="192" t="s">
        <v>273</v>
      </c>
      <c r="EV73" s="183" t="s">
        <v>508</v>
      </c>
      <c r="EW73" s="183" t="s">
        <v>866</v>
      </c>
      <c r="EX73" s="183" t="s">
        <v>867</v>
      </c>
      <c r="EY73" s="192" t="s">
        <v>273</v>
      </c>
      <c r="EZ73" s="192" t="s">
        <v>273</v>
      </c>
      <c r="FA73" s="198"/>
      <c r="FB73" s="198"/>
      <c r="FC73" s="192" t="s">
        <v>669</v>
      </c>
      <c r="FD73" s="192" t="s">
        <v>669</v>
      </c>
      <c r="FE73" s="192" t="s">
        <v>669</v>
      </c>
      <c r="FF73" s="192" t="s">
        <v>669</v>
      </c>
      <c r="FG73" s="192" t="s">
        <v>669</v>
      </c>
      <c r="FH73" s="192" t="s">
        <v>669</v>
      </c>
      <c r="FI73" s="192" t="s">
        <v>669</v>
      </c>
      <c r="FJ73" s="192" t="s">
        <v>669</v>
      </c>
      <c r="FK73" s="192" t="s">
        <v>669</v>
      </c>
      <c r="FL73" s="192" t="s">
        <v>669</v>
      </c>
      <c r="FM73" s="192" t="s">
        <v>669</v>
      </c>
      <c r="FN73" s="192" t="s">
        <v>669</v>
      </c>
      <c r="FO73" s="192" t="s">
        <v>669</v>
      </c>
      <c r="FP73" s="192" t="s">
        <v>669</v>
      </c>
      <c r="FQ73" s="192" t="s">
        <v>669</v>
      </c>
      <c r="FR73" s="218">
        <v>6</v>
      </c>
      <c r="FS73" s="192" t="s">
        <v>669</v>
      </c>
      <c r="FT73" s="192" t="s">
        <v>669</v>
      </c>
      <c r="FU73" s="198"/>
      <c r="FV73" s="198"/>
    </row>
    <row r="74" spans="1:178" s="188" customFormat="1" ht="21.75" customHeight="1">
      <c r="A74" s="184"/>
      <c r="B74" s="184"/>
      <c r="C74" s="185"/>
      <c r="D74" s="185"/>
      <c r="E74" s="186"/>
      <c r="F74" s="187"/>
      <c r="K74" s="190"/>
      <c r="L74" s="190"/>
      <c r="DS74" s="201"/>
      <c r="DT74" s="201"/>
      <c r="DU74" s="201"/>
      <c r="DV74" s="183" t="s">
        <v>886</v>
      </c>
      <c r="DW74" s="192" t="s">
        <v>278</v>
      </c>
      <c r="DX74" s="192" t="s">
        <v>279</v>
      </c>
      <c r="DY74" s="183" t="s">
        <v>767</v>
      </c>
      <c r="DZ74" s="183" t="s">
        <v>879</v>
      </c>
      <c r="EA74" s="211">
        <f>14000-10500</f>
        <v>3500</v>
      </c>
      <c r="EB74" s="192">
        <v>7</v>
      </c>
      <c r="EC74" s="192" t="s">
        <v>273</v>
      </c>
      <c r="ED74" s="199" t="s">
        <v>851</v>
      </c>
      <c r="EE74" s="199" t="s">
        <v>852</v>
      </c>
      <c r="EF74" s="199" t="s">
        <v>853</v>
      </c>
      <c r="EG74" s="199" t="s">
        <v>283</v>
      </c>
      <c r="EH74" s="199" t="s">
        <v>447</v>
      </c>
      <c r="EI74" s="199" t="s">
        <v>838</v>
      </c>
      <c r="EJ74" s="199" t="s">
        <v>854</v>
      </c>
      <c r="EK74" s="199" t="s">
        <v>488</v>
      </c>
      <c r="EL74" s="199" t="s">
        <v>855</v>
      </c>
      <c r="EM74" s="183" t="s">
        <v>841</v>
      </c>
      <c r="EN74" s="195">
        <v>4.8</v>
      </c>
      <c r="EO74" s="195">
        <v>0.7</v>
      </c>
      <c r="EP74" s="195">
        <v>28.4</v>
      </c>
      <c r="EQ74" s="195">
        <v>4</v>
      </c>
      <c r="ER74" s="195">
        <v>4</v>
      </c>
      <c r="ES74" s="192" t="s">
        <v>273</v>
      </c>
      <c r="ET74" s="183" t="s">
        <v>507</v>
      </c>
      <c r="EU74" s="192" t="s">
        <v>273</v>
      </c>
      <c r="EV74" s="183" t="s">
        <v>508</v>
      </c>
      <c r="EW74" s="183" t="s">
        <v>866</v>
      </c>
      <c r="EX74" s="183" t="s">
        <v>867</v>
      </c>
      <c r="EY74" s="192" t="s">
        <v>273</v>
      </c>
      <c r="EZ74" s="192" t="s">
        <v>273</v>
      </c>
      <c r="FA74" s="198"/>
      <c r="FB74" s="198"/>
      <c r="FC74" s="192" t="s">
        <v>669</v>
      </c>
      <c r="FD74" s="192" t="s">
        <v>669</v>
      </c>
      <c r="FE74" s="192" t="s">
        <v>669</v>
      </c>
      <c r="FF74" s="192" t="s">
        <v>669</v>
      </c>
      <c r="FG74" s="192" t="s">
        <v>669</v>
      </c>
      <c r="FH74" s="192" t="s">
        <v>669</v>
      </c>
      <c r="FI74" s="192" t="s">
        <v>669</v>
      </c>
      <c r="FJ74" s="192" t="s">
        <v>669</v>
      </c>
      <c r="FK74" s="192" t="s">
        <v>669</v>
      </c>
      <c r="FL74" s="192" t="s">
        <v>669</v>
      </c>
      <c r="FM74" s="192" t="s">
        <v>669</v>
      </c>
      <c r="FN74" s="192" t="s">
        <v>669</v>
      </c>
      <c r="FO74" s="192" t="s">
        <v>669</v>
      </c>
      <c r="FP74" s="192">
        <v>2</v>
      </c>
      <c r="FQ74" s="192" t="s">
        <v>669</v>
      </c>
      <c r="FR74" s="219">
        <v>5</v>
      </c>
      <c r="FS74" s="192" t="s">
        <v>669</v>
      </c>
      <c r="FT74" s="192" t="s">
        <v>669</v>
      </c>
      <c r="FU74" s="198"/>
      <c r="FV74" s="198"/>
    </row>
    <row r="75" spans="1:178" s="188" customFormat="1" ht="21.75" customHeight="1">
      <c r="A75" s="184"/>
      <c r="B75" s="184"/>
      <c r="C75" s="185"/>
      <c r="D75" s="185"/>
      <c r="E75" s="186"/>
      <c r="F75" s="187"/>
      <c r="K75" s="190"/>
      <c r="L75" s="190"/>
      <c r="DS75" s="201"/>
      <c r="DT75" s="201"/>
      <c r="DU75" s="201"/>
      <c r="DV75" s="183" t="s">
        <v>886</v>
      </c>
      <c r="DW75" s="192" t="s">
        <v>278</v>
      </c>
      <c r="DX75" s="192" t="s">
        <v>279</v>
      </c>
      <c r="DY75" s="183" t="s">
        <v>771</v>
      </c>
      <c r="DZ75" s="183" t="s">
        <v>782</v>
      </c>
      <c r="EA75" s="211">
        <f>17500-14000</f>
        <v>3500</v>
      </c>
      <c r="EB75" s="192">
        <v>7</v>
      </c>
      <c r="EC75" s="192" t="s">
        <v>273</v>
      </c>
      <c r="ED75" s="199" t="s">
        <v>851</v>
      </c>
      <c r="EE75" s="199" t="s">
        <v>852</v>
      </c>
      <c r="EF75" s="199" t="s">
        <v>853</v>
      </c>
      <c r="EG75" s="199" t="s">
        <v>283</v>
      </c>
      <c r="EH75" s="199" t="s">
        <v>447</v>
      </c>
      <c r="EI75" s="199" t="s">
        <v>838</v>
      </c>
      <c r="EJ75" s="199" t="s">
        <v>854</v>
      </c>
      <c r="EK75" s="199" t="s">
        <v>488</v>
      </c>
      <c r="EL75" s="199" t="s">
        <v>855</v>
      </c>
      <c r="EM75" s="183" t="s">
        <v>841</v>
      </c>
      <c r="EN75" s="195">
        <v>4.8</v>
      </c>
      <c r="EO75" s="195">
        <v>0.7</v>
      </c>
      <c r="EP75" s="195">
        <v>28.4</v>
      </c>
      <c r="EQ75" s="195">
        <v>4</v>
      </c>
      <c r="ER75" s="195">
        <v>4</v>
      </c>
      <c r="ES75" s="192" t="s">
        <v>273</v>
      </c>
      <c r="ET75" s="183" t="s">
        <v>507</v>
      </c>
      <c r="EU75" s="192" t="s">
        <v>273</v>
      </c>
      <c r="EV75" s="183" t="s">
        <v>508</v>
      </c>
      <c r="EW75" s="183" t="s">
        <v>866</v>
      </c>
      <c r="EX75" s="183" t="s">
        <v>867</v>
      </c>
      <c r="EY75" s="192" t="s">
        <v>273</v>
      </c>
      <c r="EZ75" s="192" t="s">
        <v>273</v>
      </c>
      <c r="FA75" s="198"/>
      <c r="FB75" s="198"/>
      <c r="FC75" s="192" t="s">
        <v>669</v>
      </c>
      <c r="FD75" s="192" t="s">
        <v>669</v>
      </c>
      <c r="FE75" s="192" t="s">
        <v>669</v>
      </c>
      <c r="FF75" s="192" t="s">
        <v>669</v>
      </c>
      <c r="FG75" s="192" t="s">
        <v>669</v>
      </c>
      <c r="FH75" s="192" t="s">
        <v>669</v>
      </c>
      <c r="FI75" s="192" t="s">
        <v>669</v>
      </c>
      <c r="FJ75" s="192" t="s">
        <v>669</v>
      </c>
      <c r="FK75" s="192" t="s">
        <v>669</v>
      </c>
      <c r="FL75" s="192" t="s">
        <v>669</v>
      </c>
      <c r="FM75" s="192" t="s">
        <v>669</v>
      </c>
      <c r="FN75" s="192" t="s">
        <v>669</v>
      </c>
      <c r="FO75" s="192" t="s">
        <v>669</v>
      </c>
      <c r="FP75" s="192">
        <v>1</v>
      </c>
      <c r="FQ75" s="192" t="s">
        <v>669</v>
      </c>
      <c r="FR75" s="219">
        <v>5</v>
      </c>
      <c r="FS75" s="192" t="s">
        <v>669</v>
      </c>
      <c r="FT75" s="192" t="s">
        <v>669</v>
      </c>
      <c r="FU75" s="198"/>
      <c r="FV75" s="198"/>
    </row>
    <row r="76" spans="1:178" s="188" customFormat="1" ht="21.75" customHeight="1">
      <c r="A76" s="184"/>
      <c r="B76" s="184"/>
      <c r="C76" s="185"/>
      <c r="D76" s="185"/>
      <c r="E76" s="186"/>
      <c r="F76" s="187"/>
      <c r="K76" s="190"/>
      <c r="L76" s="190"/>
      <c r="DS76" s="201"/>
      <c r="DT76" s="201"/>
      <c r="DU76" s="201"/>
      <c r="DV76" s="183" t="s">
        <v>886</v>
      </c>
      <c r="DW76" s="192" t="s">
        <v>278</v>
      </c>
      <c r="DX76" s="192" t="s">
        <v>279</v>
      </c>
      <c r="DY76" s="183" t="s">
        <v>881</v>
      </c>
      <c r="DZ76" s="183" t="s">
        <v>880</v>
      </c>
      <c r="EA76" s="211">
        <f>18761.749-17500</f>
        <v>1261.7489999999998</v>
      </c>
      <c r="EB76" s="192">
        <v>7</v>
      </c>
      <c r="EC76" s="192" t="s">
        <v>273</v>
      </c>
      <c r="ED76" s="199" t="s">
        <v>851</v>
      </c>
      <c r="EE76" s="199" t="s">
        <v>852</v>
      </c>
      <c r="EF76" s="199" t="s">
        <v>853</v>
      </c>
      <c r="EG76" s="199" t="s">
        <v>283</v>
      </c>
      <c r="EH76" s="199" t="s">
        <v>447</v>
      </c>
      <c r="EI76" s="199" t="s">
        <v>838</v>
      </c>
      <c r="EJ76" s="199" t="s">
        <v>854</v>
      </c>
      <c r="EK76" s="199" t="s">
        <v>488</v>
      </c>
      <c r="EL76" s="199" t="s">
        <v>855</v>
      </c>
      <c r="EM76" s="183" t="s">
        <v>841</v>
      </c>
      <c r="EN76" s="195">
        <v>4.8</v>
      </c>
      <c r="EO76" s="195">
        <v>0.7</v>
      </c>
      <c r="EP76" s="195">
        <v>28.4</v>
      </c>
      <c r="EQ76" s="195">
        <v>4</v>
      </c>
      <c r="ER76" s="195">
        <v>4</v>
      </c>
      <c r="ES76" s="192" t="s">
        <v>273</v>
      </c>
      <c r="ET76" s="183" t="s">
        <v>507</v>
      </c>
      <c r="EU76" s="192" t="s">
        <v>273</v>
      </c>
      <c r="EV76" s="183" t="s">
        <v>508</v>
      </c>
      <c r="EW76" s="183" t="s">
        <v>866</v>
      </c>
      <c r="EX76" s="183" t="s">
        <v>867</v>
      </c>
      <c r="EY76" s="192" t="s">
        <v>273</v>
      </c>
      <c r="EZ76" s="192" t="s">
        <v>273</v>
      </c>
      <c r="FA76" s="198"/>
      <c r="FB76" s="198"/>
      <c r="FC76" s="192" t="s">
        <v>669</v>
      </c>
      <c r="FD76" s="192" t="s">
        <v>669</v>
      </c>
      <c r="FE76" s="192" t="s">
        <v>669</v>
      </c>
      <c r="FF76" s="192" t="s">
        <v>669</v>
      </c>
      <c r="FG76" s="192" t="s">
        <v>669</v>
      </c>
      <c r="FH76" s="192" t="s">
        <v>669</v>
      </c>
      <c r="FI76" s="192" t="s">
        <v>669</v>
      </c>
      <c r="FJ76" s="192" t="s">
        <v>669</v>
      </c>
      <c r="FK76" s="192" t="s">
        <v>669</v>
      </c>
      <c r="FL76" s="192" t="s">
        <v>669</v>
      </c>
      <c r="FM76" s="192" t="s">
        <v>669</v>
      </c>
      <c r="FN76" s="192" t="s">
        <v>669</v>
      </c>
      <c r="FO76" s="192" t="s">
        <v>669</v>
      </c>
      <c r="FP76" s="192">
        <v>1</v>
      </c>
      <c r="FQ76" s="192" t="s">
        <v>669</v>
      </c>
      <c r="FR76" s="219">
        <v>4</v>
      </c>
      <c r="FS76" s="192" t="s">
        <v>669</v>
      </c>
      <c r="FT76" s="192" t="s">
        <v>669</v>
      </c>
      <c r="FU76" s="198"/>
      <c r="FV76" s="198"/>
    </row>
    <row r="77" spans="1:178" s="188" customFormat="1" ht="21.75" customHeight="1">
      <c r="A77" s="184"/>
      <c r="B77" s="184"/>
      <c r="C77" s="185"/>
      <c r="D77" s="185"/>
      <c r="E77" s="186"/>
      <c r="F77" s="187"/>
      <c r="K77" s="190"/>
      <c r="L77" s="190"/>
      <c r="DS77" s="201"/>
      <c r="DT77" s="201"/>
      <c r="DU77" s="201"/>
      <c r="DV77" s="183" t="s">
        <v>886</v>
      </c>
      <c r="DW77" s="192" t="s">
        <v>278</v>
      </c>
      <c r="DX77" s="192" t="s">
        <v>279</v>
      </c>
      <c r="DY77" s="183" t="s">
        <v>883</v>
      </c>
      <c r="DZ77" s="183" t="s">
        <v>882</v>
      </c>
      <c r="EA77" s="211">
        <f>20482.03-18761.749</f>
        <v>1720.280999999999</v>
      </c>
      <c r="EB77" s="192">
        <v>7</v>
      </c>
      <c r="EC77" s="192" t="s">
        <v>273</v>
      </c>
      <c r="ED77" s="199" t="s">
        <v>856</v>
      </c>
      <c r="EE77" s="199" t="s">
        <v>857</v>
      </c>
      <c r="EF77" s="199" t="s">
        <v>858</v>
      </c>
      <c r="EG77" s="199" t="s">
        <v>859</v>
      </c>
      <c r="EH77" s="199" t="s">
        <v>447</v>
      </c>
      <c r="EI77" s="199" t="s">
        <v>838</v>
      </c>
      <c r="EJ77" s="199" t="s">
        <v>860</v>
      </c>
      <c r="EK77" s="199" t="s">
        <v>488</v>
      </c>
      <c r="EL77" s="199" t="s">
        <v>861</v>
      </c>
      <c r="EM77" s="183" t="s">
        <v>841</v>
      </c>
      <c r="EN77" s="195">
        <v>4.75</v>
      </c>
      <c r="EO77" s="195">
        <v>0.65</v>
      </c>
      <c r="EP77" s="195">
        <v>28.25</v>
      </c>
      <c r="EQ77" s="195">
        <v>4</v>
      </c>
      <c r="ER77" s="195">
        <v>4</v>
      </c>
      <c r="ES77" s="192" t="s">
        <v>273</v>
      </c>
      <c r="ET77" s="183" t="s">
        <v>507</v>
      </c>
      <c r="EU77" s="192" t="s">
        <v>273</v>
      </c>
      <c r="EV77" s="183" t="s">
        <v>508</v>
      </c>
      <c r="EW77" s="183" t="s">
        <v>866</v>
      </c>
      <c r="EX77" s="183" t="s">
        <v>867</v>
      </c>
      <c r="EY77" s="192" t="s">
        <v>273</v>
      </c>
      <c r="EZ77" s="192" t="s">
        <v>273</v>
      </c>
      <c r="FA77" s="198"/>
      <c r="FB77" s="198"/>
      <c r="FC77" s="192" t="s">
        <v>669</v>
      </c>
      <c r="FD77" s="192" t="s">
        <v>669</v>
      </c>
      <c r="FE77" s="192" t="s">
        <v>669</v>
      </c>
      <c r="FF77" s="192" t="s">
        <v>669</v>
      </c>
      <c r="FG77" s="192" t="s">
        <v>669</v>
      </c>
      <c r="FH77" s="192" t="s">
        <v>669</v>
      </c>
      <c r="FI77" s="192" t="s">
        <v>669</v>
      </c>
      <c r="FJ77" s="192" t="s">
        <v>669</v>
      </c>
      <c r="FK77" s="192" t="s">
        <v>669</v>
      </c>
      <c r="FL77" s="192" t="s">
        <v>669</v>
      </c>
      <c r="FM77" s="192" t="s">
        <v>669</v>
      </c>
      <c r="FN77" s="192" t="s">
        <v>669</v>
      </c>
      <c r="FO77" s="192" t="s">
        <v>669</v>
      </c>
      <c r="FP77" s="192" t="s">
        <v>669</v>
      </c>
      <c r="FQ77" s="192" t="s">
        <v>669</v>
      </c>
      <c r="FR77" s="218">
        <v>5</v>
      </c>
      <c r="FS77" s="192" t="s">
        <v>669</v>
      </c>
      <c r="FT77" s="192" t="s">
        <v>669</v>
      </c>
      <c r="FU77" s="198"/>
      <c r="FV77" s="198"/>
    </row>
    <row r="78" spans="1:178" s="188" customFormat="1" ht="21.75" customHeight="1">
      <c r="A78" s="184"/>
      <c r="B78" s="184"/>
      <c r="C78" s="185"/>
      <c r="D78" s="185"/>
      <c r="E78" s="186"/>
      <c r="F78" s="187"/>
      <c r="K78" s="190"/>
      <c r="L78" s="190"/>
      <c r="DS78" s="201"/>
      <c r="DT78" s="201"/>
      <c r="DU78" s="201"/>
      <c r="DV78" s="183" t="s">
        <v>886</v>
      </c>
      <c r="DW78" s="192" t="s">
        <v>278</v>
      </c>
      <c r="DX78" s="192" t="s">
        <v>279</v>
      </c>
      <c r="DY78" s="183" t="s">
        <v>884</v>
      </c>
      <c r="DZ78" s="183" t="s">
        <v>779</v>
      </c>
      <c r="EA78" s="211">
        <f>21000-20482.03</f>
        <v>517.9700000000012</v>
      </c>
      <c r="EB78" s="192">
        <v>7</v>
      </c>
      <c r="EC78" s="192" t="s">
        <v>273</v>
      </c>
      <c r="ED78" s="199" t="s">
        <v>862</v>
      </c>
      <c r="EE78" s="199" t="s">
        <v>863</v>
      </c>
      <c r="EF78" s="199" t="s">
        <v>858</v>
      </c>
      <c r="EG78" s="199" t="s">
        <v>283</v>
      </c>
      <c r="EH78" s="199" t="s">
        <v>447</v>
      </c>
      <c r="EI78" s="199" t="s">
        <v>838</v>
      </c>
      <c r="EJ78" s="199" t="s">
        <v>860</v>
      </c>
      <c r="EK78" s="199" t="s">
        <v>488</v>
      </c>
      <c r="EL78" s="199" t="s">
        <v>864</v>
      </c>
      <c r="EM78" s="183" t="s">
        <v>841</v>
      </c>
      <c r="EN78" s="195">
        <v>4.7</v>
      </c>
      <c r="EO78" s="195">
        <v>0.7</v>
      </c>
      <c r="EP78" s="195">
        <v>28.1</v>
      </c>
      <c r="EQ78" s="195">
        <v>4</v>
      </c>
      <c r="ER78" s="195">
        <v>4</v>
      </c>
      <c r="ES78" s="192" t="s">
        <v>273</v>
      </c>
      <c r="ET78" s="183" t="s">
        <v>507</v>
      </c>
      <c r="EU78" s="192" t="s">
        <v>273</v>
      </c>
      <c r="EV78" s="183" t="s">
        <v>508</v>
      </c>
      <c r="EW78" s="183" t="s">
        <v>866</v>
      </c>
      <c r="EX78" s="183" t="s">
        <v>867</v>
      </c>
      <c r="EY78" s="192" t="s">
        <v>273</v>
      </c>
      <c r="EZ78" s="192" t="s">
        <v>273</v>
      </c>
      <c r="FA78" s="198"/>
      <c r="FB78" s="198"/>
      <c r="FC78" s="192" t="s">
        <v>669</v>
      </c>
      <c r="FD78" s="192" t="s">
        <v>669</v>
      </c>
      <c r="FE78" s="192" t="s">
        <v>669</v>
      </c>
      <c r="FF78" s="192" t="s">
        <v>669</v>
      </c>
      <c r="FG78" s="192" t="s">
        <v>669</v>
      </c>
      <c r="FH78" s="192" t="s">
        <v>669</v>
      </c>
      <c r="FI78" s="192" t="s">
        <v>669</v>
      </c>
      <c r="FJ78" s="192" t="s">
        <v>669</v>
      </c>
      <c r="FK78" s="192" t="s">
        <v>669</v>
      </c>
      <c r="FL78" s="192" t="s">
        <v>669</v>
      </c>
      <c r="FM78" s="192" t="s">
        <v>669</v>
      </c>
      <c r="FN78" s="192" t="s">
        <v>669</v>
      </c>
      <c r="FO78" s="192" t="s">
        <v>669</v>
      </c>
      <c r="FP78" s="192" t="s">
        <v>669</v>
      </c>
      <c r="FQ78" s="192" t="s">
        <v>669</v>
      </c>
      <c r="FR78" s="218">
        <v>2</v>
      </c>
      <c r="FS78" s="192" t="s">
        <v>669</v>
      </c>
      <c r="FT78" s="192" t="s">
        <v>669</v>
      </c>
      <c r="FU78" s="198"/>
      <c r="FV78" s="198"/>
    </row>
    <row r="79" spans="1:178" s="188" customFormat="1" ht="21.75" customHeight="1">
      <c r="A79" s="184"/>
      <c r="B79" s="184"/>
      <c r="C79" s="185"/>
      <c r="D79" s="185"/>
      <c r="E79" s="186"/>
      <c r="F79" s="187"/>
      <c r="K79" s="190"/>
      <c r="L79" s="190"/>
      <c r="DS79" s="201"/>
      <c r="DT79" s="201"/>
      <c r="DU79" s="201"/>
      <c r="DV79" s="183" t="s">
        <v>886</v>
      </c>
      <c r="DW79" s="192" t="s">
        <v>278</v>
      </c>
      <c r="DX79" s="192" t="s">
        <v>279</v>
      </c>
      <c r="DY79" s="183" t="s">
        <v>885</v>
      </c>
      <c r="DZ79" s="183" t="s">
        <v>282</v>
      </c>
      <c r="EA79" s="211">
        <f>21800-21000</f>
        <v>800</v>
      </c>
      <c r="EB79" s="192">
        <v>7</v>
      </c>
      <c r="EC79" s="192" t="s">
        <v>273</v>
      </c>
      <c r="ED79" s="199" t="s">
        <v>862</v>
      </c>
      <c r="EE79" s="199" t="s">
        <v>863</v>
      </c>
      <c r="EF79" s="199" t="s">
        <v>858</v>
      </c>
      <c r="EG79" s="199" t="s">
        <v>283</v>
      </c>
      <c r="EH79" s="199" t="s">
        <v>447</v>
      </c>
      <c r="EI79" s="199" t="s">
        <v>838</v>
      </c>
      <c r="EJ79" s="199" t="s">
        <v>860</v>
      </c>
      <c r="EK79" s="199" t="s">
        <v>488</v>
      </c>
      <c r="EL79" s="199" t="s">
        <v>864</v>
      </c>
      <c r="EM79" s="183" t="s">
        <v>865</v>
      </c>
      <c r="EN79" s="195">
        <v>4.7</v>
      </c>
      <c r="EO79" s="195">
        <v>0.7</v>
      </c>
      <c r="EP79" s="195">
        <v>28.1</v>
      </c>
      <c r="EQ79" s="195">
        <v>4</v>
      </c>
      <c r="ER79" s="195">
        <v>4</v>
      </c>
      <c r="ES79" s="192" t="s">
        <v>273</v>
      </c>
      <c r="ET79" s="183" t="s">
        <v>507</v>
      </c>
      <c r="EU79" s="192" t="s">
        <v>273</v>
      </c>
      <c r="EV79" s="183" t="s">
        <v>508</v>
      </c>
      <c r="EW79" s="183" t="s">
        <v>866</v>
      </c>
      <c r="EX79" s="183" t="s">
        <v>867</v>
      </c>
      <c r="EY79" s="193">
        <v>18.45</v>
      </c>
      <c r="EZ79" s="193">
        <v>15</v>
      </c>
      <c r="FA79" s="198"/>
      <c r="FB79" s="198"/>
      <c r="FC79" s="192" t="s">
        <v>669</v>
      </c>
      <c r="FD79" s="192" t="s">
        <v>669</v>
      </c>
      <c r="FE79" s="192" t="s">
        <v>669</v>
      </c>
      <c r="FF79" s="192" t="s">
        <v>669</v>
      </c>
      <c r="FG79" s="192" t="s">
        <v>669</v>
      </c>
      <c r="FH79" s="192" t="s">
        <v>669</v>
      </c>
      <c r="FI79" s="192" t="s">
        <v>669</v>
      </c>
      <c r="FJ79" s="192" t="s">
        <v>669</v>
      </c>
      <c r="FK79" s="192" t="s">
        <v>669</v>
      </c>
      <c r="FL79" s="192" t="s">
        <v>669</v>
      </c>
      <c r="FM79" s="192" t="s">
        <v>669</v>
      </c>
      <c r="FN79" s="192" t="s">
        <v>669</v>
      </c>
      <c r="FO79" s="192" t="s">
        <v>669</v>
      </c>
      <c r="FP79" s="192">
        <v>4</v>
      </c>
      <c r="FQ79" s="192" t="s">
        <v>669</v>
      </c>
      <c r="FR79" s="219">
        <v>4</v>
      </c>
      <c r="FS79" s="192" t="s">
        <v>669</v>
      </c>
      <c r="FT79" s="192" t="s">
        <v>669</v>
      </c>
      <c r="FU79" s="198"/>
      <c r="FV79" s="198"/>
    </row>
    <row r="80" spans="1:178" s="188" customFormat="1" ht="21.75" customHeight="1">
      <c r="A80" s="184"/>
      <c r="B80" s="184"/>
      <c r="C80" s="185"/>
      <c r="D80" s="185"/>
      <c r="E80" s="186"/>
      <c r="F80" s="187"/>
      <c r="K80" s="190"/>
      <c r="L80" s="190"/>
      <c r="DS80" s="201"/>
      <c r="DT80" s="201"/>
      <c r="DU80" s="201"/>
      <c r="DV80" s="202" t="s">
        <v>302</v>
      </c>
      <c r="DW80" s="192" t="s">
        <v>278</v>
      </c>
      <c r="DX80" s="192" t="s">
        <v>279</v>
      </c>
      <c r="DY80" s="202" t="s">
        <v>280</v>
      </c>
      <c r="DZ80" s="202" t="s">
        <v>337</v>
      </c>
      <c r="EA80" s="203">
        <v>6.32</v>
      </c>
      <c r="EB80" s="192">
        <v>7</v>
      </c>
      <c r="EC80" s="192" t="s">
        <v>273</v>
      </c>
      <c r="ED80" s="183" t="s">
        <v>509</v>
      </c>
      <c r="EE80" s="183" t="s">
        <v>510</v>
      </c>
      <c r="EF80" s="183" t="s">
        <v>511</v>
      </c>
      <c r="EG80" s="183" t="s">
        <v>283</v>
      </c>
      <c r="EH80" s="183" t="s">
        <v>447</v>
      </c>
      <c r="EI80" s="183" t="s">
        <v>512</v>
      </c>
      <c r="EJ80" s="183" t="s">
        <v>513</v>
      </c>
      <c r="EK80" s="183" t="s">
        <v>488</v>
      </c>
      <c r="EL80" s="183" t="s">
        <v>514</v>
      </c>
      <c r="EM80" s="183" t="s">
        <v>452</v>
      </c>
      <c r="EN80" s="195">
        <v>1.5</v>
      </c>
      <c r="EO80" s="195">
        <v>0.2</v>
      </c>
      <c r="EP80" s="195">
        <v>6</v>
      </c>
      <c r="EQ80" s="195">
        <v>2</v>
      </c>
      <c r="ER80" s="195">
        <v>2</v>
      </c>
      <c r="ES80" s="192" t="s">
        <v>273</v>
      </c>
      <c r="ET80" s="183" t="s">
        <v>454</v>
      </c>
      <c r="EU80" s="192" t="s">
        <v>273</v>
      </c>
      <c r="EV80" s="183" t="s">
        <v>506</v>
      </c>
      <c r="EW80" s="183" t="s">
        <v>456</v>
      </c>
      <c r="EX80" s="183" t="s">
        <v>455</v>
      </c>
      <c r="EY80" s="193">
        <v>18.9</v>
      </c>
      <c r="EZ80" s="193">
        <v>19.35</v>
      </c>
      <c r="FA80" s="198"/>
      <c r="FB80" s="198"/>
      <c r="FC80" s="192">
        <v>1</v>
      </c>
      <c r="FD80" s="197" t="s">
        <v>285</v>
      </c>
      <c r="FE80" s="192" t="s">
        <v>669</v>
      </c>
      <c r="FF80" s="192">
        <v>2</v>
      </c>
      <c r="FG80" s="192" t="s">
        <v>669</v>
      </c>
      <c r="FH80" s="192" t="s">
        <v>669</v>
      </c>
      <c r="FI80" s="192" t="s">
        <v>669</v>
      </c>
      <c r="FJ80" s="192" t="s">
        <v>669</v>
      </c>
      <c r="FK80" s="192" t="s">
        <v>669</v>
      </c>
      <c r="FL80" s="192">
        <v>1</v>
      </c>
      <c r="FM80" s="192" t="s">
        <v>669</v>
      </c>
      <c r="FN80" s="192" t="s">
        <v>669</v>
      </c>
      <c r="FO80" s="192" t="s">
        <v>669</v>
      </c>
      <c r="FP80" s="192">
        <v>15</v>
      </c>
      <c r="FQ80" s="192" t="s">
        <v>669</v>
      </c>
      <c r="FR80" s="218">
        <v>32</v>
      </c>
      <c r="FS80" s="192">
        <v>1</v>
      </c>
      <c r="FT80" s="192" t="s">
        <v>669</v>
      </c>
      <c r="FU80" s="198"/>
      <c r="FV80" s="198"/>
    </row>
    <row r="81" spans="1:178" s="188" customFormat="1" ht="21.75" customHeight="1">
      <c r="A81" s="184"/>
      <c r="B81" s="184"/>
      <c r="C81" s="185"/>
      <c r="D81" s="185"/>
      <c r="E81" s="186"/>
      <c r="F81" s="187"/>
      <c r="K81" s="190"/>
      <c r="L81" s="190"/>
      <c r="DS81" s="201"/>
      <c r="DT81" s="201"/>
      <c r="DU81" s="201"/>
      <c r="DV81" s="202" t="s">
        <v>303</v>
      </c>
      <c r="DW81" s="192" t="s">
        <v>278</v>
      </c>
      <c r="DX81" s="192" t="s">
        <v>279</v>
      </c>
      <c r="DY81" s="202" t="s">
        <v>280</v>
      </c>
      <c r="DZ81" s="202" t="s">
        <v>338</v>
      </c>
      <c r="EA81" s="203">
        <v>5.597</v>
      </c>
      <c r="EB81" s="192">
        <v>7</v>
      </c>
      <c r="EC81" s="192" t="s">
        <v>273</v>
      </c>
      <c r="ED81" s="183" t="s">
        <v>515</v>
      </c>
      <c r="EE81" s="183" t="s">
        <v>516</v>
      </c>
      <c r="EF81" s="183" t="s">
        <v>517</v>
      </c>
      <c r="EG81" s="183" t="s">
        <v>283</v>
      </c>
      <c r="EH81" s="183" t="s">
        <v>447</v>
      </c>
      <c r="EI81" s="183" t="s">
        <v>518</v>
      </c>
      <c r="EJ81" s="183" t="s">
        <v>519</v>
      </c>
      <c r="EK81" s="183" t="s">
        <v>488</v>
      </c>
      <c r="EL81" s="183" t="s">
        <v>520</v>
      </c>
      <c r="EM81" s="183" t="s">
        <v>452</v>
      </c>
      <c r="EN81" s="195">
        <v>1.3</v>
      </c>
      <c r="EO81" s="195">
        <v>0.2</v>
      </c>
      <c r="EP81" s="195">
        <v>5.4</v>
      </c>
      <c r="EQ81" s="195">
        <v>1</v>
      </c>
      <c r="ER81" s="195">
        <v>1</v>
      </c>
      <c r="ES81" s="192" t="s">
        <v>273</v>
      </c>
      <c r="ET81" s="183" t="s">
        <v>454</v>
      </c>
      <c r="EU81" s="192" t="s">
        <v>273</v>
      </c>
      <c r="EV81" s="183" t="s">
        <v>506</v>
      </c>
      <c r="EW81" s="183" t="s">
        <v>456</v>
      </c>
      <c r="EX81" s="183" t="s">
        <v>455</v>
      </c>
      <c r="EY81" s="193">
        <v>16.83</v>
      </c>
      <c r="EZ81" s="193">
        <v>17.6</v>
      </c>
      <c r="FA81" s="198"/>
      <c r="FB81" s="198"/>
      <c r="FC81" s="192">
        <v>1</v>
      </c>
      <c r="FD81" s="197" t="s">
        <v>285</v>
      </c>
      <c r="FE81" s="192" t="s">
        <v>669</v>
      </c>
      <c r="FF81" s="192">
        <v>2</v>
      </c>
      <c r="FG81" s="192" t="s">
        <v>669</v>
      </c>
      <c r="FH81" s="192" t="s">
        <v>669</v>
      </c>
      <c r="FI81" s="192" t="s">
        <v>669</v>
      </c>
      <c r="FJ81" s="192" t="s">
        <v>669</v>
      </c>
      <c r="FK81" s="192" t="s">
        <v>669</v>
      </c>
      <c r="FL81" s="192">
        <v>2</v>
      </c>
      <c r="FM81" s="192" t="s">
        <v>669</v>
      </c>
      <c r="FN81" s="192" t="s">
        <v>669</v>
      </c>
      <c r="FO81" s="192" t="s">
        <v>669</v>
      </c>
      <c r="FP81" s="192">
        <v>2</v>
      </c>
      <c r="FQ81" s="192" t="s">
        <v>669</v>
      </c>
      <c r="FR81" s="218">
        <v>17</v>
      </c>
      <c r="FS81" s="192">
        <v>1</v>
      </c>
      <c r="FT81" s="192" t="s">
        <v>669</v>
      </c>
      <c r="FU81" s="198"/>
      <c r="FV81" s="198"/>
    </row>
    <row r="82" spans="1:178" s="188" customFormat="1" ht="21.75" customHeight="1">
      <c r="A82" s="184"/>
      <c r="B82" s="184"/>
      <c r="C82" s="185"/>
      <c r="D82" s="185"/>
      <c r="E82" s="186"/>
      <c r="F82" s="187"/>
      <c r="K82" s="190"/>
      <c r="L82" s="190"/>
      <c r="DS82" s="201"/>
      <c r="DT82" s="201"/>
      <c r="DU82" s="201"/>
      <c r="DV82" s="202" t="s">
        <v>304</v>
      </c>
      <c r="DW82" s="192" t="s">
        <v>278</v>
      </c>
      <c r="DX82" s="192" t="s">
        <v>279</v>
      </c>
      <c r="DY82" s="202" t="s">
        <v>280</v>
      </c>
      <c r="DZ82" s="202" t="s">
        <v>339</v>
      </c>
      <c r="EA82" s="203">
        <v>7.552</v>
      </c>
      <c r="EB82" s="192">
        <v>7</v>
      </c>
      <c r="EC82" s="192" t="s">
        <v>273</v>
      </c>
      <c r="ED82" s="183" t="s">
        <v>521</v>
      </c>
      <c r="EE82" s="183" t="s">
        <v>522</v>
      </c>
      <c r="EF82" s="183" t="s">
        <v>523</v>
      </c>
      <c r="EG82" s="183" t="s">
        <v>493</v>
      </c>
      <c r="EH82" s="183" t="s">
        <v>447</v>
      </c>
      <c r="EI82" s="183" t="s">
        <v>453</v>
      </c>
      <c r="EJ82" s="183" t="s">
        <v>524</v>
      </c>
      <c r="EK82" s="183" t="s">
        <v>488</v>
      </c>
      <c r="EL82" s="183" t="s">
        <v>525</v>
      </c>
      <c r="EM82" s="183" t="s">
        <v>452</v>
      </c>
      <c r="EN82" s="195">
        <v>1.7</v>
      </c>
      <c r="EO82" s="195">
        <v>0.25</v>
      </c>
      <c r="EP82" s="195">
        <v>7.1</v>
      </c>
      <c r="EQ82" s="195">
        <v>1</v>
      </c>
      <c r="ER82" s="195">
        <v>1</v>
      </c>
      <c r="ES82" s="192" t="s">
        <v>273</v>
      </c>
      <c r="ET82" s="183" t="s">
        <v>506</v>
      </c>
      <c r="EU82" s="192" t="s">
        <v>273</v>
      </c>
      <c r="EV82" s="183" t="s">
        <v>454</v>
      </c>
      <c r="EW82" s="183" t="s">
        <v>455</v>
      </c>
      <c r="EX82" s="183" t="s">
        <v>456</v>
      </c>
      <c r="EY82" s="193">
        <v>16.5</v>
      </c>
      <c r="EZ82" s="193">
        <v>15.55</v>
      </c>
      <c r="FA82" s="198"/>
      <c r="FB82" s="198"/>
      <c r="FC82" s="192">
        <v>1</v>
      </c>
      <c r="FD82" s="192" t="s">
        <v>669</v>
      </c>
      <c r="FE82" s="192" t="s">
        <v>669</v>
      </c>
      <c r="FF82" s="192">
        <v>1</v>
      </c>
      <c r="FG82" s="192" t="s">
        <v>669</v>
      </c>
      <c r="FH82" s="192" t="s">
        <v>669</v>
      </c>
      <c r="FI82" s="192" t="s">
        <v>669</v>
      </c>
      <c r="FJ82" s="192" t="s">
        <v>669</v>
      </c>
      <c r="FK82" s="192" t="s">
        <v>669</v>
      </c>
      <c r="FL82" s="192" t="s">
        <v>669</v>
      </c>
      <c r="FM82" s="192" t="s">
        <v>669</v>
      </c>
      <c r="FN82" s="192" t="s">
        <v>669</v>
      </c>
      <c r="FO82" s="192" t="s">
        <v>669</v>
      </c>
      <c r="FP82" s="192" t="s">
        <v>669</v>
      </c>
      <c r="FQ82" s="192" t="s">
        <v>669</v>
      </c>
      <c r="FR82" s="218">
        <v>35</v>
      </c>
      <c r="FS82" s="192">
        <v>1</v>
      </c>
      <c r="FT82" s="192" t="s">
        <v>669</v>
      </c>
      <c r="FU82" s="198"/>
      <c r="FV82" s="198"/>
    </row>
    <row r="83" spans="1:178" s="188" customFormat="1" ht="21.75" customHeight="1">
      <c r="A83" s="184"/>
      <c r="B83" s="184"/>
      <c r="C83" s="185"/>
      <c r="D83" s="185"/>
      <c r="E83" s="186"/>
      <c r="F83" s="187"/>
      <c r="K83" s="190"/>
      <c r="L83" s="190"/>
      <c r="DS83" s="201"/>
      <c r="DT83" s="201"/>
      <c r="DU83" s="201"/>
      <c r="DV83" s="202" t="s">
        <v>323</v>
      </c>
      <c r="DW83" s="192" t="s">
        <v>278</v>
      </c>
      <c r="DX83" s="192" t="s">
        <v>279</v>
      </c>
      <c r="DY83" s="202" t="s">
        <v>280</v>
      </c>
      <c r="DZ83" s="202" t="s">
        <v>340</v>
      </c>
      <c r="EA83" s="203">
        <v>10.005</v>
      </c>
      <c r="EB83" s="192">
        <v>7</v>
      </c>
      <c r="EC83" s="192" t="s">
        <v>273</v>
      </c>
      <c r="ED83" s="183" t="s">
        <v>526</v>
      </c>
      <c r="EE83" s="183" t="s">
        <v>527</v>
      </c>
      <c r="EF83" s="183" t="s">
        <v>528</v>
      </c>
      <c r="EG83" s="183" t="s">
        <v>493</v>
      </c>
      <c r="EH83" s="183" t="s">
        <v>447</v>
      </c>
      <c r="EI83" s="183" t="s">
        <v>512</v>
      </c>
      <c r="EJ83" s="183" t="s">
        <v>529</v>
      </c>
      <c r="EK83" s="183" t="s">
        <v>488</v>
      </c>
      <c r="EL83" s="183" t="s">
        <v>530</v>
      </c>
      <c r="EM83" s="183" t="s">
        <v>452</v>
      </c>
      <c r="EN83" s="195">
        <v>1.35</v>
      </c>
      <c r="EO83" s="195">
        <v>0.2</v>
      </c>
      <c r="EP83" s="195">
        <v>5.55</v>
      </c>
      <c r="EQ83" s="195">
        <v>1</v>
      </c>
      <c r="ER83" s="195">
        <v>1</v>
      </c>
      <c r="ES83" s="192" t="s">
        <v>273</v>
      </c>
      <c r="ET83" s="183" t="s">
        <v>506</v>
      </c>
      <c r="EU83" s="192" t="s">
        <v>273</v>
      </c>
      <c r="EV83" s="183" t="s">
        <v>454</v>
      </c>
      <c r="EW83" s="183" t="s">
        <v>455</v>
      </c>
      <c r="EX83" s="183" t="s">
        <v>456</v>
      </c>
      <c r="EY83" s="193">
        <v>15.6</v>
      </c>
      <c r="EZ83" s="193">
        <v>15.1</v>
      </c>
      <c r="FA83" s="198"/>
      <c r="FB83" s="198"/>
      <c r="FC83" s="192">
        <v>1</v>
      </c>
      <c r="FD83" s="192">
        <v>3</v>
      </c>
      <c r="FE83" s="192" t="s">
        <v>669</v>
      </c>
      <c r="FF83" s="192">
        <v>1</v>
      </c>
      <c r="FG83" s="192" t="s">
        <v>669</v>
      </c>
      <c r="FH83" s="192" t="s">
        <v>669</v>
      </c>
      <c r="FI83" s="192" t="s">
        <v>669</v>
      </c>
      <c r="FJ83" s="192" t="s">
        <v>669</v>
      </c>
      <c r="FK83" s="192" t="s">
        <v>669</v>
      </c>
      <c r="FL83" s="192" t="s">
        <v>669</v>
      </c>
      <c r="FM83" s="192" t="s">
        <v>669</v>
      </c>
      <c r="FN83" s="192" t="s">
        <v>669</v>
      </c>
      <c r="FO83" s="192" t="s">
        <v>669</v>
      </c>
      <c r="FP83" s="192" t="s">
        <v>669</v>
      </c>
      <c r="FQ83" s="192" t="s">
        <v>669</v>
      </c>
      <c r="FR83" s="218">
        <v>37</v>
      </c>
      <c r="FS83" s="192">
        <v>1</v>
      </c>
      <c r="FT83" s="192" t="s">
        <v>669</v>
      </c>
      <c r="FU83" s="198"/>
      <c r="FV83" s="198"/>
    </row>
    <row r="84" spans="1:178" s="188" customFormat="1" ht="21.75" customHeight="1">
      <c r="A84" s="184"/>
      <c r="B84" s="184"/>
      <c r="C84" s="185"/>
      <c r="D84" s="185"/>
      <c r="E84" s="186"/>
      <c r="F84" s="187"/>
      <c r="K84" s="190"/>
      <c r="L84" s="190"/>
      <c r="DS84" s="201"/>
      <c r="DT84" s="201"/>
      <c r="DU84" s="201"/>
      <c r="DV84" s="202" t="s">
        <v>305</v>
      </c>
      <c r="DW84" s="192" t="s">
        <v>278</v>
      </c>
      <c r="DX84" s="192" t="s">
        <v>279</v>
      </c>
      <c r="DY84" s="202" t="s">
        <v>280</v>
      </c>
      <c r="DZ84" s="202" t="s">
        <v>341</v>
      </c>
      <c r="EA84" s="203">
        <v>6.032</v>
      </c>
      <c r="EB84" s="192">
        <v>7</v>
      </c>
      <c r="EC84" s="192" t="s">
        <v>273</v>
      </c>
      <c r="ED84" s="183" t="s">
        <v>531</v>
      </c>
      <c r="EE84" s="183" t="s">
        <v>532</v>
      </c>
      <c r="EF84" s="183" t="s">
        <v>533</v>
      </c>
      <c r="EG84" s="183" t="s">
        <v>493</v>
      </c>
      <c r="EH84" s="183" t="s">
        <v>447</v>
      </c>
      <c r="EI84" s="183" t="s">
        <v>504</v>
      </c>
      <c r="EJ84" s="183" t="s">
        <v>529</v>
      </c>
      <c r="EK84" s="183" t="s">
        <v>488</v>
      </c>
      <c r="EL84" s="183" t="s">
        <v>534</v>
      </c>
      <c r="EM84" s="183" t="s">
        <v>452</v>
      </c>
      <c r="EN84" s="195">
        <v>1.35</v>
      </c>
      <c r="EO84" s="195">
        <v>0.2</v>
      </c>
      <c r="EP84" s="195">
        <v>5.55</v>
      </c>
      <c r="EQ84" s="195">
        <v>1</v>
      </c>
      <c r="ER84" s="195">
        <v>1</v>
      </c>
      <c r="ES84" s="192" t="s">
        <v>273</v>
      </c>
      <c r="ET84" s="183" t="s">
        <v>454</v>
      </c>
      <c r="EU84" s="192" t="s">
        <v>273</v>
      </c>
      <c r="EV84" s="183" t="s">
        <v>506</v>
      </c>
      <c r="EW84" s="183" t="s">
        <v>456</v>
      </c>
      <c r="EX84" s="183" t="s">
        <v>456</v>
      </c>
      <c r="EY84" s="193">
        <v>16.5</v>
      </c>
      <c r="EZ84" s="193">
        <v>15.85</v>
      </c>
      <c r="FA84" s="198"/>
      <c r="FB84" s="198"/>
      <c r="FC84" s="192">
        <v>1</v>
      </c>
      <c r="FD84" s="192">
        <v>5</v>
      </c>
      <c r="FE84" s="192" t="s">
        <v>669</v>
      </c>
      <c r="FF84" s="192">
        <v>2</v>
      </c>
      <c r="FG84" s="192" t="s">
        <v>669</v>
      </c>
      <c r="FH84" s="192" t="s">
        <v>669</v>
      </c>
      <c r="FI84" s="192" t="s">
        <v>669</v>
      </c>
      <c r="FJ84" s="192" t="s">
        <v>669</v>
      </c>
      <c r="FK84" s="192" t="s">
        <v>669</v>
      </c>
      <c r="FL84" s="192" t="s">
        <v>669</v>
      </c>
      <c r="FM84" s="192" t="s">
        <v>669</v>
      </c>
      <c r="FN84" s="192" t="s">
        <v>669</v>
      </c>
      <c r="FO84" s="192" t="s">
        <v>669</v>
      </c>
      <c r="FP84" s="192" t="s">
        <v>669</v>
      </c>
      <c r="FQ84" s="192" t="s">
        <v>669</v>
      </c>
      <c r="FR84" s="218">
        <v>24</v>
      </c>
      <c r="FS84" s="192">
        <v>1</v>
      </c>
      <c r="FT84" s="192" t="s">
        <v>669</v>
      </c>
      <c r="FU84" s="198"/>
      <c r="FV84" s="198"/>
    </row>
    <row r="85" spans="1:178" s="188" customFormat="1" ht="21.75" customHeight="1">
      <c r="A85" s="184"/>
      <c r="B85" s="184"/>
      <c r="C85" s="185"/>
      <c r="D85" s="185"/>
      <c r="E85" s="186"/>
      <c r="F85" s="187"/>
      <c r="K85" s="190"/>
      <c r="L85" s="190"/>
      <c r="DS85" s="201"/>
      <c r="DT85" s="201"/>
      <c r="DU85" s="201"/>
      <c r="DV85" s="202" t="s">
        <v>306</v>
      </c>
      <c r="DW85" s="192" t="s">
        <v>278</v>
      </c>
      <c r="DX85" s="192" t="s">
        <v>279</v>
      </c>
      <c r="DY85" s="202" t="s">
        <v>280</v>
      </c>
      <c r="DZ85" s="202" t="s">
        <v>342</v>
      </c>
      <c r="EA85" s="203">
        <v>13</v>
      </c>
      <c r="EB85" s="192">
        <v>7</v>
      </c>
      <c r="EC85" s="192" t="s">
        <v>273</v>
      </c>
      <c r="ED85" s="183" t="s">
        <v>444</v>
      </c>
      <c r="EE85" s="183" t="s">
        <v>445</v>
      </c>
      <c r="EF85" s="183" t="s">
        <v>446</v>
      </c>
      <c r="EG85" s="183" t="s">
        <v>283</v>
      </c>
      <c r="EH85" s="183" t="s">
        <v>447</v>
      </c>
      <c r="EI85" s="183" t="s">
        <v>512</v>
      </c>
      <c r="EJ85" s="183" t="s">
        <v>535</v>
      </c>
      <c r="EK85" s="183" t="s">
        <v>450</v>
      </c>
      <c r="EL85" s="183" t="s">
        <v>536</v>
      </c>
      <c r="EM85" s="183" t="s">
        <v>452</v>
      </c>
      <c r="EN85" s="195">
        <v>1.55</v>
      </c>
      <c r="EO85" s="195">
        <v>0.15</v>
      </c>
      <c r="EP85" s="195">
        <v>6.15</v>
      </c>
      <c r="EQ85" s="195">
        <v>2</v>
      </c>
      <c r="ER85" s="195">
        <v>2</v>
      </c>
      <c r="ES85" s="192" t="s">
        <v>273</v>
      </c>
      <c r="ET85" s="183" t="s">
        <v>453</v>
      </c>
      <c r="EU85" s="192" t="s">
        <v>273</v>
      </c>
      <c r="EV85" s="183" t="s">
        <v>454</v>
      </c>
      <c r="EW85" s="183" t="s">
        <v>455</v>
      </c>
      <c r="EX85" s="183" t="s">
        <v>456</v>
      </c>
      <c r="EY85" s="193">
        <v>22.6</v>
      </c>
      <c r="EZ85" s="193">
        <v>21.6</v>
      </c>
      <c r="FA85" s="198"/>
      <c r="FB85" s="198"/>
      <c r="FC85" s="192">
        <v>1</v>
      </c>
      <c r="FD85" s="192">
        <v>3</v>
      </c>
      <c r="FE85" s="192" t="s">
        <v>669</v>
      </c>
      <c r="FF85" s="192">
        <v>2</v>
      </c>
      <c r="FG85" s="192" t="s">
        <v>669</v>
      </c>
      <c r="FH85" s="192" t="s">
        <v>669</v>
      </c>
      <c r="FI85" s="192" t="s">
        <v>669</v>
      </c>
      <c r="FJ85" s="192" t="s">
        <v>669</v>
      </c>
      <c r="FK85" s="192" t="s">
        <v>669</v>
      </c>
      <c r="FL85" s="192" t="s">
        <v>669</v>
      </c>
      <c r="FM85" s="192" t="s">
        <v>669</v>
      </c>
      <c r="FN85" s="192" t="s">
        <v>669</v>
      </c>
      <c r="FO85" s="192" t="s">
        <v>669</v>
      </c>
      <c r="FP85" s="192" t="s">
        <v>669</v>
      </c>
      <c r="FQ85" s="192" t="s">
        <v>669</v>
      </c>
      <c r="FR85" s="218">
        <v>38</v>
      </c>
      <c r="FS85" s="192">
        <v>1</v>
      </c>
      <c r="FT85" s="192" t="s">
        <v>669</v>
      </c>
      <c r="FU85" s="198"/>
      <c r="FV85" s="198"/>
    </row>
    <row r="86" spans="1:178" s="188" customFormat="1" ht="21.75" customHeight="1">
      <c r="A86" s="184"/>
      <c r="B86" s="184"/>
      <c r="C86" s="185"/>
      <c r="D86" s="185"/>
      <c r="E86" s="186"/>
      <c r="F86" s="187"/>
      <c r="K86" s="190"/>
      <c r="L86" s="190"/>
      <c r="DS86" s="201"/>
      <c r="DT86" s="201"/>
      <c r="DU86" s="201"/>
      <c r="DV86" s="202" t="s">
        <v>307</v>
      </c>
      <c r="DW86" s="192" t="s">
        <v>278</v>
      </c>
      <c r="DX86" s="192" t="s">
        <v>279</v>
      </c>
      <c r="DY86" s="202" t="s">
        <v>280</v>
      </c>
      <c r="DZ86" s="202" t="s">
        <v>343</v>
      </c>
      <c r="EA86" s="203">
        <v>17.343</v>
      </c>
      <c r="EB86" s="192">
        <v>7</v>
      </c>
      <c r="EC86" s="192" t="s">
        <v>273</v>
      </c>
      <c r="ED86" s="183" t="s">
        <v>537</v>
      </c>
      <c r="EE86" s="183" t="s">
        <v>538</v>
      </c>
      <c r="EF86" s="183" t="s">
        <v>539</v>
      </c>
      <c r="EG86" s="183" t="s">
        <v>283</v>
      </c>
      <c r="EH86" s="183" t="s">
        <v>447</v>
      </c>
      <c r="EI86" s="183" t="s">
        <v>540</v>
      </c>
      <c r="EJ86" s="183" t="s">
        <v>540</v>
      </c>
      <c r="EK86" s="183" t="s">
        <v>488</v>
      </c>
      <c r="EL86" s="183" t="s">
        <v>541</v>
      </c>
      <c r="EM86" s="183" t="s">
        <v>542</v>
      </c>
      <c r="EN86" s="195">
        <v>2.9</v>
      </c>
      <c r="EO86" s="195">
        <v>0.4</v>
      </c>
      <c r="EP86" s="195">
        <v>11.2</v>
      </c>
      <c r="EQ86" s="195">
        <v>2</v>
      </c>
      <c r="ER86" s="195">
        <v>2</v>
      </c>
      <c r="ES86" s="192" t="s">
        <v>273</v>
      </c>
      <c r="ET86" s="183" t="s">
        <v>547</v>
      </c>
      <c r="EU86" s="192" t="s">
        <v>273</v>
      </c>
      <c r="EV86" s="183" t="s">
        <v>454</v>
      </c>
      <c r="EW86" s="183" t="s">
        <v>548</v>
      </c>
      <c r="EX86" s="183" t="s">
        <v>548</v>
      </c>
      <c r="EY86" s="193">
        <v>19.32</v>
      </c>
      <c r="EZ86" s="193">
        <v>19.6</v>
      </c>
      <c r="FA86" s="198"/>
      <c r="FB86" s="198"/>
      <c r="FC86" s="192">
        <v>1</v>
      </c>
      <c r="FD86" s="192" t="s">
        <v>669</v>
      </c>
      <c r="FE86" s="192" t="s">
        <v>669</v>
      </c>
      <c r="FF86" s="192">
        <v>2</v>
      </c>
      <c r="FG86" s="192" t="s">
        <v>669</v>
      </c>
      <c r="FH86" s="192" t="s">
        <v>669</v>
      </c>
      <c r="FI86" s="192" t="s">
        <v>669</v>
      </c>
      <c r="FJ86" s="192" t="s">
        <v>669</v>
      </c>
      <c r="FK86" s="192" t="s">
        <v>669</v>
      </c>
      <c r="FL86" s="192" t="s">
        <v>669</v>
      </c>
      <c r="FM86" s="192" t="s">
        <v>669</v>
      </c>
      <c r="FN86" s="192" t="s">
        <v>669</v>
      </c>
      <c r="FO86" s="192" t="s">
        <v>669</v>
      </c>
      <c r="FP86" s="192">
        <v>4</v>
      </c>
      <c r="FQ86" s="192" t="s">
        <v>669</v>
      </c>
      <c r="FR86" s="218">
        <v>26</v>
      </c>
      <c r="FS86" s="192">
        <v>1</v>
      </c>
      <c r="FT86" s="192" t="s">
        <v>669</v>
      </c>
      <c r="FU86" s="198"/>
      <c r="FV86" s="198"/>
    </row>
    <row r="87" spans="1:178" s="188" customFormat="1" ht="21.75" customHeight="1">
      <c r="A87" s="184"/>
      <c r="B87" s="184"/>
      <c r="C87" s="185"/>
      <c r="D87" s="185"/>
      <c r="E87" s="186"/>
      <c r="F87" s="187"/>
      <c r="K87" s="190"/>
      <c r="L87" s="190"/>
      <c r="DS87" s="201"/>
      <c r="DT87" s="201"/>
      <c r="DU87" s="201"/>
      <c r="DV87" s="202" t="s">
        <v>308</v>
      </c>
      <c r="DW87" s="192" t="s">
        <v>278</v>
      </c>
      <c r="DX87" s="192" t="s">
        <v>279</v>
      </c>
      <c r="DY87" s="202" t="s">
        <v>280</v>
      </c>
      <c r="DZ87" s="202" t="s">
        <v>344</v>
      </c>
      <c r="EA87" s="203">
        <v>10.985</v>
      </c>
      <c r="EB87" s="192">
        <v>7</v>
      </c>
      <c r="EC87" s="192" t="s">
        <v>273</v>
      </c>
      <c r="ED87" s="183" t="s">
        <v>543</v>
      </c>
      <c r="EE87" s="183" t="s">
        <v>544</v>
      </c>
      <c r="EF87" s="183" t="s">
        <v>545</v>
      </c>
      <c r="EG87" s="183" t="s">
        <v>283</v>
      </c>
      <c r="EH87" s="183" t="s">
        <v>447</v>
      </c>
      <c r="EI87" s="183" t="s">
        <v>453</v>
      </c>
      <c r="EJ87" s="183" t="s">
        <v>499</v>
      </c>
      <c r="EK87" s="183" t="s">
        <v>488</v>
      </c>
      <c r="EL87" s="183" t="s">
        <v>546</v>
      </c>
      <c r="EM87" s="183" t="s">
        <v>452</v>
      </c>
      <c r="EN87" s="195">
        <v>1.25</v>
      </c>
      <c r="EO87" s="195">
        <v>0.2</v>
      </c>
      <c r="EP87" s="195">
        <v>5.75</v>
      </c>
      <c r="EQ87" s="195">
        <v>1</v>
      </c>
      <c r="ER87" s="195">
        <v>1</v>
      </c>
      <c r="ES87" s="192" t="s">
        <v>273</v>
      </c>
      <c r="ET87" s="183" t="s">
        <v>506</v>
      </c>
      <c r="EU87" s="192" t="s">
        <v>273</v>
      </c>
      <c r="EV87" s="183" t="s">
        <v>454</v>
      </c>
      <c r="EW87" s="183" t="s">
        <v>549</v>
      </c>
      <c r="EX87" s="183" t="s">
        <v>549</v>
      </c>
      <c r="EY87" s="193">
        <v>15.6</v>
      </c>
      <c r="EZ87" s="193">
        <v>14</v>
      </c>
      <c r="FA87" s="198"/>
      <c r="FB87" s="198"/>
      <c r="FC87" s="192">
        <v>1</v>
      </c>
      <c r="FD87" s="192">
        <v>3</v>
      </c>
      <c r="FE87" s="192" t="s">
        <v>669</v>
      </c>
      <c r="FF87" s="192">
        <v>4</v>
      </c>
      <c r="FG87" s="192" t="s">
        <v>669</v>
      </c>
      <c r="FH87" s="192" t="s">
        <v>669</v>
      </c>
      <c r="FI87" s="192" t="s">
        <v>669</v>
      </c>
      <c r="FJ87" s="192" t="s">
        <v>669</v>
      </c>
      <c r="FK87" s="192" t="s">
        <v>669</v>
      </c>
      <c r="FL87" s="192">
        <v>3</v>
      </c>
      <c r="FM87" s="192" t="s">
        <v>669</v>
      </c>
      <c r="FN87" s="192" t="s">
        <v>669</v>
      </c>
      <c r="FO87" s="192" t="s">
        <v>669</v>
      </c>
      <c r="FP87" s="192">
        <v>3</v>
      </c>
      <c r="FQ87" s="192" t="s">
        <v>669</v>
      </c>
      <c r="FR87" s="218">
        <v>31</v>
      </c>
      <c r="FS87" s="192">
        <v>1</v>
      </c>
      <c r="FT87" s="192" t="s">
        <v>669</v>
      </c>
      <c r="FU87" s="198"/>
      <c r="FV87" s="198"/>
    </row>
    <row r="88" spans="1:178" s="188" customFormat="1" ht="21.75" customHeight="1">
      <c r="A88" s="184"/>
      <c r="B88" s="184"/>
      <c r="C88" s="185"/>
      <c r="D88" s="185"/>
      <c r="E88" s="186"/>
      <c r="F88" s="187"/>
      <c r="K88" s="190"/>
      <c r="L88" s="190"/>
      <c r="DS88" s="201"/>
      <c r="DT88" s="201"/>
      <c r="DU88" s="201"/>
      <c r="DV88" s="202" t="s">
        <v>309</v>
      </c>
      <c r="DW88" s="192" t="s">
        <v>278</v>
      </c>
      <c r="DX88" s="192" t="s">
        <v>279</v>
      </c>
      <c r="DY88" s="192" t="s">
        <v>280</v>
      </c>
      <c r="DZ88" s="202" t="s">
        <v>345</v>
      </c>
      <c r="EA88" s="203">
        <v>2.344</v>
      </c>
      <c r="EB88" s="192">
        <v>7</v>
      </c>
      <c r="EC88" s="192" t="s">
        <v>273</v>
      </c>
      <c r="ED88" s="183" t="s">
        <v>656</v>
      </c>
      <c r="EE88" s="183" t="s">
        <v>657</v>
      </c>
      <c r="EF88" s="183" t="s">
        <v>545</v>
      </c>
      <c r="EG88" s="183" t="s">
        <v>493</v>
      </c>
      <c r="EH88" s="183" t="s">
        <v>447</v>
      </c>
      <c r="EI88" s="183" t="s">
        <v>466</v>
      </c>
      <c r="EJ88" s="183" t="s">
        <v>658</v>
      </c>
      <c r="EK88" s="183" t="s">
        <v>488</v>
      </c>
      <c r="EL88" s="183" t="s">
        <v>659</v>
      </c>
      <c r="EM88" s="183" t="s">
        <v>452</v>
      </c>
      <c r="EN88" s="195">
        <v>0.85</v>
      </c>
      <c r="EO88" s="195">
        <v>0.15</v>
      </c>
      <c r="EP88" s="195">
        <v>3.3</v>
      </c>
      <c r="EQ88" s="195">
        <v>1</v>
      </c>
      <c r="ER88" s="195">
        <v>1</v>
      </c>
      <c r="ES88" s="192" t="s">
        <v>273</v>
      </c>
      <c r="ET88" s="183" t="s">
        <v>454</v>
      </c>
      <c r="EU88" s="192" t="s">
        <v>273</v>
      </c>
      <c r="EV88" s="183" t="s">
        <v>506</v>
      </c>
      <c r="EW88" s="183" t="s">
        <v>596</v>
      </c>
      <c r="EX88" s="183" t="s">
        <v>596</v>
      </c>
      <c r="EY88" s="193">
        <v>13.32</v>
      </c>
      <c r="EZ88" s="193">
        <v>13.1</v>
      </c>
      <c r="FA88" s="198"/>
      <c r="FB88" s="198"/>
      <c r="FC88" s="192">
        <v>1</v>
      </c>
      <c r="FD88" s="192" t="s">
        <v>669</v>
      </c>
      <c r="FE88" s="192" t="s">
        <v>669</v>
      </c>
      <c r="FF88" s="192" t="s">
        <v>669</v>
      </c>
      <c r="FG88" s="192" t="s">
        <v>669</v>
      </c>
      <c r="FH88" s="192" t="s">
        <v>669</v>
      </c>
      <c r="FI88" s="192" t="s">
        <v>669</v>
      </c>
      <c r="FJ88" s="192" t="s">
        <v>669</v>
      </c>
      <c r="FK88" s="192" t="s">
        <v>669</v>
      </c>
      <c r="FL88" s="192" t="s">
        <v>669</v>
      </c>
      <c r="FM88" s="192" t="s">
        <v>669</v>
      </c>
      <c r="FN88" s="192" t="s">
        <v>669</v>
      </c>
      <c r="FO88" s="192" t="s">
        <v>669</v>
      </c>
      <c r="FP88" s="192" t="s">
        <v>669</v>
      </c>
      <c r="FQ88" s="192" t="s">
        <v>669</v>
      </c>
      <c r="FR88" s="218">
        <v>4</v>
      </c>
      <c r="FS88" s="192">
        <v>1</v>
      </c>
      <c r="FT88" s="192" t="s">
        <v>669</v>
      </c>
      <c r="FU88" s="198"/>
      <c r="FV88" s="198"/>
    </row>
    <row r="89" spans="1:178" s="188" customFormat="1" ht="21.75" customHeight="1">
      <c r="A89" s="184"/>
      <c r="B89" s="184"/>
      <c r="C89" s="185"/>
      <c r="D89" s="185"/>
      <c r="E89" s="186"/>
      <c r="F89" s="187"/>
      <c r="K89" s="190"/>
      <c r="L89" s="190"/>
      <c r="DS89" s="201"/>
      <c r="DT89" s="201"/>
      <c r="DU89" s="201"/>
      <c r="DV89" s="202" t="s">
        <v>310</v>
      </c>
      <c r="DW89" s="192" t="s">
        <v>278</v>
      </c>
      <c r="DX89" s="192" t="s">
        <v>279</v>
      </c>
      <c r="DY89" s="192" t="s">
        <v>280</v>
      </c>
      <c r="DZ89" s="202" t="s">
        <v>346</v>
      </c>
      <c r="EA89" s="203">
        <v>2.526</v>
      </c>
      <c r="EB89" s="192">
        <v>7</v>
      </c>
      <c r="EC89" s="192" t="s">
        <v>273</v>
      </c>
      <c r="ED89" s="183" t="s">
        <v>550</v>
      </c>
      <c r="EE89" s="183" t="s">
        <v>551</v>
      </c>
      <c r="EF89" s="183" t="s">
        <v>552</v>
      </c>
      <c r="EG89" s="183" t="s">
        <v>553</v>
      </c>
      <c r="EH89" s="183" t="s">
        <v>447</v>
      </c>
      <c r="EI89" s="183" t="s">
        <v>519</v>
      </c>
      <c r="EJ89" s="183" t="s">
        <v>554</v>
      </c>
      <c r="EK89" s="183" t="s">
        <v>488</v>
      </c>
      <c r="EL89" s="183" t="s">
        <v>555</v>
      </c>
      <c r="EM89" s="183" t="s">
        <v>452</v>
      </c>
      <c r="EN89" s="195">
        <v>0.8</v>
      </c>
      <c r="EO89" s="195">
        <v>0.1</v>
      </c>
      <c r="EP89" s="195">
        <v>3.1</v>
      </c>
      <c r="EQ89" s="195">
        <v>1</v>
      </c>
      <c r="ER89" s="195">
        <v>1</v>
      </c>
      <c r="ES89" s="192" t="s">
        <v>273</v>
      </c>
      <c r="ET89" s="183" t="s">
        <v>506</v>
      </c>
      <c r="EU89" s="192" t="s">
        <v>273</v>
      </c>
      <c r="EV89" s="183" t="s">
        <v>454</v>
      </c>
      <c r="EW89" s="183" t="s">
        <v>456</v>
      </c>
      <c r="EX89" s="183" t="s">
        <v>456</v>
      </c>
      <c r="EY89" s="193">
        <v>15.18</v>
      </c>
      <c r="EZ89" s="193">
        <v>15.4</v>
      </c>
      <c r="FA89" s="198"/>
      <c r="FB89" s="198"/>
      <c r="FC89" s="192">
        <v>1</v>
      </c>
      <c r="FD89" s="192" t="s">
        <v>669</v>
      </c>
      <c r="FE89" s="192" t="s">
        <v>669</v>
      </c>
      <c r="FF89" s="192" t="s">
        <v>669</v>
      </c>
      <c r="FG89" s="192" t="s">
        <v>669</v>
      </c>
      <c r="FH89" s="192" t="s">
        <v>669</v>
      </c>
      <c r="FI89" s="192" t="s">
        <v>669</v>
      </c>
      <c r="FJ89" s="192" t="s">
        <v>669</v>
      </c>
      <c r="FK89" s="192" t="s">
        <v>669</v>
      </c>
      <c r="FL89" s="192" t="s">
        <v>669</v>
      </c>
      <c r="FM89" s="192" t="s">
        <v>669</v>
      </c>
      <c r="FN89" s="192" t="s">
        <v>669</v>
      </c>
      <c r="FO89" s="192" t="s">
        <v>669</v>
      </c>
      <c r="FP89" s="192" t="s">
        <v>669</v>
      </c>
      <c r="FQ89" s="192" t="s">
        <v>669</v>
      </c>
      <c r="FR89" s="218">
        <v>5</v>
      </c>
      <c r="FS89" s="192">
        <v>1</v>
      </c>
      <c r="FT89" s="192" t="s">
        <v>669</v>
      </c>
      <c r="FU89" s="198"/>
      <c r="FV89" s="198"/>
    </row>
    <row r="90" spans="1:178" s="188" customFormat="1" ht="21.75" customHeight="1">
      <c r="A90" s="184"/>
      <c r="B90" s="184"/>
      <c r="C90" s="185"/>
      <c r="D90" s="185"/>
      <c r="E90" s="186"/>
      <c r="F90" s="187"/>
      <c r="K90" s="190"/>
      <c r="L90" s="190"/>
      <c r="DS90" s="201"/>
      <c r="DT90" s="201"/>
      <c r="DU90" s="201"/>
      <c r="DV90" s="202" t="s">
        <v>311</v>
      </c>
      <c r="DW90" s="192" t="s">
        <v>278</v>
      </c>
      <c r="DX90" s="192" t="s">
        <v>279</v>
      </c>
      <c r="DY90" s="192" t="s">
        <v>280</v>
      </c>
      <c r="DZ90" s="202" t="s">
        <v>347</v>
      </c>
      <c r="EA90" s="203">
        <v>4.816</v>
      </c>
      <c r="EB90" s="192">
        <v>7</v>
      </c>
      <c r="EC90" s="192" t="s">
        <v>273</v>
      </c>
      <c r="ED90" s="183" t="s">
        <v>556</v>
      </c>
      <c r="EE90" s="183" t="s">
        <v>557</v>
      </c>
      <c r="EF90" s="183" t="s">
        <v>558</v>
      </c>
      <c r="EG90" s="183" t="s">
        <v>283</v>
      </c>
      <c r="EH90" s="183" t="s">
        <v>447</v>
      </c>
      <c r="EI90" s="183" t="s">
        <v>519</v>
      </c>
      <c r="EJ90" s="183" t="s">
        <v>460</v>
      </c>
      <c r="EK90" s="183" t="s">
        <v>488</v>
      </c>
      <c r="EL90" s="183" t="s">
        <v>559</v>
      </c>
      <c r="EM90" s="183" t="s">
        <v>452</v>
      </c>
      <c r="EN90" s="195">
        <v>1.2</v>
      </c>
      <c r="EO90" s="195">
        <v>0.2</v>
      </c>
      <c r="EP90" s="195">
        <v>4.7</v>
      </c>
      <c r="EQ90" s="195">
        <v>1</v>
      </c>
      <c r="ER90" s="195">
        <v>1</v>
      </c>
      <c r="ES90" s="192" t="s">
        <v>273</v>
      </c>
      <c r="ET90" s="183" t="s">
        <v>454</v>
      </c>
      <c r="EU90" s="192" t="s">
        <v>273</v>
      </c>
      <c r="EV90" s="183" t="s">
        <v>506</v>
      </c>
      <c r="EW90" s="183" t="s">
        <v>548</v>
      </c>
      <c r="EX90" s="183" t="s">
        <v>548</v>
      </c>
      <c r="EY90" s="193">
        <v>17.7</v>
      </c>
      <c r="EZ90" s="193">
        <v>16.5</v>
      </c>
      <c r="FA90" s="198"/>
      <c r="FB90" s="198"/>
      <c r="FC90" s="192">
        <v>1</v>
      </c>
      <c r="FD90" s="192" t="s">
        <v>669</v>
      </c>
      <c r="FE90" s="192" t="s">
        <v>669</v>
      </c>
      <c r="FF90" s="192">
        <v>1</v>
      </c>
      <c r="FG90" s="192" t="s">
        <v>669</v>
      </c>
      <c r="FH90" s="192" t="s">
        <v>669</v>
      </c>
      <c r="FI90" s="192" t="s">
        <v>669</v>
      </c>
      <c r="FJ90" s="192" t="s">
        <v>669</v>
      </c>
      <c r="FK90" s="192" t="s">
        <v>669</v>
      </c>
      <c r="FL90" s="192" t="s">
        <v>669</v>
      </c>
      <c r="FM90" s="192" t="s">
        <v>669</v>
      </c>
      <c r="FN90" s="192" t="s">
        <v>669</v>
      </c>
      <c r="FO90" s="192" t="s">
        <v>669</v>
      </c>
      <c r="FP90" s="192" t="s">
        <v>669</v>
      </c>
      <c r="FQ90" s="192" t="s">
        <v>669</v>
      </c>
      <c r="FR90" s="218">
        <v>8</v>
      </c>
      <c r="FS90" s="192">
        <v>1</v>
      </c>
      <c r="FT90" s="192" t="s">
        <v>669</v>
      </c>
      <c r="FU90" s="198"/>
      <c r="FV90" s="198"/>
    </row>
    <row r="91" spans="1:178" s="188" customFormat="1" ht="21.75" customHeight="1">
      <c r="A91" s="184"/>
      <c r="B91" s="184"/>
      <c r="C91" s="185"/>
      <c r="D91" s="185"/>
      <c r="E91" s="186"/>
      <c r="F91" s="187"/>
      <c r="K91" s="190"/>
      <c r="L91" s="190"/>
      <c r="DS91" s="201"/>
      <c r="DT91" s="201"/>
      <c r="DU91" s="201"/>
      <c r="DV91" s="202" t="s">
        <v>324</v>
      </c>
      <c r="DW91" s="192" t="s">
        <v>278</v>
      </c>
      <c r="DX91" s="192" t="s">
        <v>279</v>
      </c>
      <c r="DY91" s="202" t="s">
        <v>280</v>
      </c>
      <c r="DZ91" s="202" t="s">
        <v>348</v>
      </c>
      <c r="EA91" s="203">
        <v>3.34</v>
      </c>
      <c r="EB91" s="192">
        <v>7</v>
      </c>
      <c r="EC91" s="192" t="s">
        <v>273</v>
      </c>
      <c r="ED91" s="183" t="s">
        <v>660</v>
      </c>
      <c r="EE91" s="183" t="s">
        <v>661</v>
      </c>
      <c r="EF91" s="183" t="s">
        <v>662</v>
      </c>
      <c r="EG91" s="183" t="s">
        <v>283</v>
      </c>
      <c r="EH91" s="183" t="s">
        <v>447</v>
      </c>
      <c r="EI91" s="183" t="s">
        <v>460</v>
      </c>
      <c r="EJ91" s="183" t="s">
        <v>466</v>
      </c>
      <c r="EK91" s="183" t="s">
        <v>488</v>
      </c>
      <c r="EL91" s="183" t="s">
        <v>467</v>
      </c>
      <c r="EM91" s="183" t="s">
        <v>452</v>
      </c>
      <c r="EN91" s="195">
        <v>0.9</v>
      </c>
      <c r="EO91" s="195">
        <v>0.15</v>
      </c>
      <c r="EP91" s="195">
        <v>3.7</v>
      </c>
      <c r="EQ91" s="195">
        <v>1</v>
      </c>
      <c r="ER91" s="195">
        <v>1</v>
      </c>
      <c r="ES91" s="192" t="s">
        <v>273</v>
      </c>
      <c r="ET91" s="183" t="s">
        <v>454</v>
      </c>
      <c r="EU91" s="192" t="s">
        <v>273</v>
      </c>
      <c r="EV91" s="183" t="s">
        <v>506</v>
      </c>
      <c r="EW91" s="183" t="s">
        <v>548</v>
      </c>
      <c r="EX91" s="183" t="s">
        <v>548</v>
      </c>
      <c r="EY91" s="193">
        <v>17.01</v>
      </c>
      <c r="EZ91" s="193">
        <v>16.5</v>
      </c>
      <c r="FA91" s="198"/>
      <c r="FB91" s="198"/>
      <c r="FC91" s="192">
        <v>1</v>
      </c>
      <c r="FD91" s="192">
        <v>1</v>
      </c>
      <c r="FE91" s="192" t="s">
        <v>669</v>
      </c>
      <c r="FF91" s="192">
        <v>1</v>
      </c>
      <c r="FG91" s="192" t="s">
        <v>669</v>
      </c>
      <c r="FH91" s="192" t="s">
        <v>669</v>
      </c>
      <c r="FI91" s="192" t="s">
        <v>669</v>
      </c>
      <c r="FJ91" s="192" t="s">
        <v>669</v>
      </c>
      <c r="FK91" s="192" t="s">
        <v>669</v>
      </c>
      <c r="FL91" s="192" t="s">
        <v>669</v>
      </c>
      <c r="FM91" s="192" t="s">
        <v>669</v>
      </c>
      <c r="FN91" s="192" t="s">
        <v>669</v>
      </c>
      <c r="FO91" s="192" t="s">
        <v>669</v>
      </c>
      <c r="FP91" s="192" t="s">
        <v>669</v>
      </c>
      <c r="FQ91" s="192" t="s">
        <v>669</v>
      </c>
      <c r="FR91" s="218">
        <v>9</v>
      </c>
      <c r="FS91" s="192">
        <v>1</v>
      </c>
      <c r="FT91" s="192" t="s">
        <v>669</v>
      </c>
      <c r="FU91" s="198"/>
      <c r="FV91" s="198"/>
    </row>
    <row r="92" spans="1:178" s="188" customFormat="1" ht="21.75" customHeight="1">
      <c r="A92" s="184"/>
      <c r="B92" s="184"/>
      <c r="C92" s="185"/>
      <c r="D92" s="185"/>
      <c r="E92" s="186"/>
      <c r="F92" s="187"/>
      <c r="K92" s="190"/>
      <c r="L92" s="190"/>
      <c r="DS92" s="201"/>
      <c r="DT92" s="201"/>
      <c r="DU92" s="201"/>
      <c r="DV92" s="202" t="s">
        <v>312</v>
      </c>
      <c r="DW92" s="192" t="s">
        <v>278</v>
      </c>
      <c r="DX92" s="192" t="s">
        <v>279</v>
      </c>
      <c r="DY92" s="202" t="s">
        <v>280</v>
      </c>
      <c r="DZ92" s="202" t="s">
        <v>349</v>
      </c>
      <c r="EA92" s="203">
        <v>2.363</v>
      </c>
      <c r="EB92" s="192">
        <v>7</v>
      </c>
      <c r="EC92" s="192" t="s">
        <v>273</v>
      </c>
      <c r="ED92" s="183" t="s">
        <v>479</v>
      </c>
      <c r="EE92" s="183" t="s">
        <v>657</v>
      </c>
      <c r="EF92" s="183" t="s">
        <v>663</v>
      </c>
      <c r="EG92" s="183" t="s">
        <v>493</v>
      </c>
      <c r="EH92" s="183" t="s">
        <v>447</v>
      </c>
      <c r="EI92" s="183" t="s">
        <v>466</v>
      </c>
      <c r="EJ92" s="183" t="s">
        <v>658</v>
      </c>
      <c r="EK92" s="183" t="s">
        <v>488</v>
      </c>
      <c r="EL92" s="183" t="s">
        <v>659</v>
      </c>
      <c r="EM92" s="183" t="s">
        <v>452</v>
      </c>
      <c r="EN92" s="195">
        <v>0.85</v>
      </c>
      <c r="EO92" s="195">
        <v>0.15</v>
      </c>
      <c r="EP92" s="195">
        <v>3.3</v>
      </c>
      <c r="EQ92" s="195">
        <v>1</v>
      </c>
      <c r="ER92" s="195">
        <v>1</v>
      </c>
      <c r="ES92" s="192" t="s">
        <v>273</v>
      </c>
      <c r="ET92" s="183" t="s">
        <v>454</v>
      </c>
      <c r="EU92" s="192" t="s">
        <v>273</v>
      </c>
      <c r="EV92" s="183" t="s">
        <v>506</v>
      </c>
      <c r="EW92" s="183" t="s">
        <v>548</v>
      </c>
      <c r="EX92" s="183" t="s">
        <v>548</v>
      </c>
      <c r="EY92" s="193">
        <v>15.58</v>
      </c>
      <c r="EZ92" s="193">
        <v>15.4</v>
      </c>
      <c r="FA92" s="198"/>
      <c r="FB92" s="198"/>
      <c r="FC92" s="192">
        <v>1</v>
      </c>
      <c r="FD92" s="192" t="s">
        <v>669</v>
      </c>
      <c r="FE92" s="192" t="s">
        <v>669</v>
      </c>
      <c r="FF92" s="192" t="s">
        <v>669</v>
      </c>
      <c r="FG92" s="192" t="s">
        <v>669</v>
      </c>
      <c r="FH92" s="192" t="s">
        <v>669</v>
      </c>
      <c r="FI92" s="192" t="s">
        <v>669</v>
      </c>
      <c r="FJ92" s="192" t="s">
        <v>669</v>
      </c>
      <c r="FK92" s="192" t="s">
        <v>669</v>
      </c>
      <c r="FL92" s="192" t="s">
        <v>669</v>
      </c>
      <c r="FM92" s="192" t="s">
        <v>669</v>
      </c>
      <c r="FN92" s="192" t="s">
        <v>669</v>
      </c>
      <c r="FO92" s="192" t="s">
        <v>669</v>
      </c>
      <c r="FP92" s="192" t="s">
        <v>669</v>
      </c>
      <c r="FQ92" s="192" t="s">
        <v>669</v>
      </c>
      <c r="FR92" s="218">
        <v>5</v>
      </c>
      <c r="FS92" s="192">
        <v>1</v>
      </c>
      <c r="FT92" s="192" t="s">
        <v>669</v>
      </c>
      <c r="FU92" s="198"/>
      <c r="FV92" s="198"/>
    </row>
    <row r="93" spans="1:178" s="188" customFormat="1" ht="21.75" customHeight="1">
      <c r="A93" s="184"/>
      <c r="B93" s="184"/>
      <c r="C93" s="185"/>
      <c r="D93" s="185"/>
      <c r="E93" s="186"/>
      <c r="F93" s="187"/>
      <c r="K93" s="190"/>
      <c r="L93" s="190"/>
      <c r="DS93" s="201"/>
      <c r="DT93" s="201"/>
      <c r="DU93" s="201"/>
      <c r="DV93" s="202" t="s">
        <v>313</v>
      </c>
      <c r="DW93" s="192" t="s">
        <v>278</v>
      </c>
      <c r="DX93" s="192" t="s">
        <v>279</v>
      </c>
      <c r="DY93" s="202" t="s">
        <v>280</v>
      </c>
      <c r="DZ93" s="202" t="s">
        <v>350</v>
      </c>
      <c r="EA93" s="203">
        <v>19.61</v>
      </c>
      <c r="EB93" s="192">
        <v>7</v>
      </c>
      <c r="EC93" s="192" t="s">
        <v>273</v>
      </c>
      <c r="ED93" s="183" t="s">
        <v>575</v>
      </c>
      <c r="EE93" s="183" t="s">
        <v>576</v>
      </c>
      <c r="EF93" s="183" t="s">
        <v>577</v>
      </c>
      <c r="EG93" s="183" t="s">
        <v>283</v>
      </c>
      <c r="EH93" s="183" t="s">
        <v>447</v>
      </c>
      <c r="EI93" s="183" t="s">
        <v>540</v>
      </c>
      <c r="EJ93" s="183" t="s">
        <v>578</v>
      </c>
      <c r="EK93" s="183" t="s">
        <v>488</v>
      </c>
      <c r="EL93" s="183" t="s">
        <v>579</v>
      </c>
      <c r="EM93" s="183" t="s">
        <v>542</v>
      </c>
      <c r="EN93" s="195">
        <v>2.25</v>
      </c>
      <c r="EO93" s="195">
        <v>0.3</v>
      </c>
      <c r="EP93" s="195">
        <v>9.25</v>
      </c>
      <c r="EQ93" s="195">
        <v>2</v>
      </c>
      <c r="ER93" s="195">
        <v>2</v>
      </c>
      <c r="ES93" s="192" t="s">
        <v>273</v>
      </c>
      <c r="ET93" s="183" t="s">
        <v>506</v>
      </c>
      <c r="EU93" s="192" t="s">
        <v>273</v>
      </c>
      <c r="EV93" s="183" t="s">
        <v>454</v>
      </c>
      <c r="EW93" s="183" t="s">
        <v>580</v>
      </c>
      <c r="EX93" s="183" t="s">
        <v>580</v>
      </c>
      <c r="EY93" s="193">
        <v>17.03</v>
      </c>
      <c r="EZ93" s="193">
        <v>15.6</v>
      </c>
      <c r="FA93" s="198"/>
      <c r="FB93" s="198"/>
      <c r="FC93" s="192">
        <v>1</v>
      </c>
      <c r="FD93" s="192">
        <v>2</v>
      </c>
      <c r="FE93" s="192">
        <v>1</v>
      </c>
      <c r="FF93" s="192">
        <v>4</v>
      </c>
      <c r="FG93" s="192" t="s">
        <v>669</v>
      </c>
      <c r="FH93" s="192">
        <v>2</v>
      </c>
      <c r="FI93" s="192" t="s">
        <v>669</v>
      </c>
      <c r="FJ93" s="192" t="s">
        <v>669</v>
      </c>
      <c r="FK93" s="192" t="s">
        <v>669</v>
      </c>
      <c r="FL93" s="192" t="s">
        <v>669</v>
      </c>
      <c r="FM93" s="192" t="s">
        <v>669</v>
      </c>
      <c r="FN93" s="192" t="s">
        <v>669</v>
      </c>
      <c r="FO93" s="192" t="s">
        <v>669</v>
      </c>
      <c r="FP93" s="192" t="s">
        <v>669</v>
      </c>
      <c r="FQ93" s="192" t="s">
        <v>669</v>
      </c>
      <c r="FR93" s="218">
        <v>59</v>
      </c>
      <c r="FS93" s="192">
        <v>1</v>
      </c>
      <c r="FT93" s="192" t="s">
        <v>669</v>
      </c>
      <c r="FU93" s="198"/>
      <c r="FV93" s="198"/>
    </row>
    <row r="94" spans="1:178" s="188" customFormat="1" ht="21.75" customHeight="1">
      <c r="A94" s="184"/>
      <c r="B94" s="184"/>
      <c r="C94" s="185"/>
      <c r="D94" s="185"/>
      <c r="E94" s="186"/>
      <c r="F94" s="187"/>
      <c r="K94" s="190"/>
      <c r="L94" s="190"/>
      <c r="DS94" s="201"/>
      <c r="DT94" s="201"/>
      <c r="DU94" s="201"/>
      <c r="DV94" s="202" t="s">
        <v>314</v>
      </c>
      <c r="DW94" s="192" t="s">
        <v>278</v>
      </c>
      <c r="DX94" s="192" t="s">
        <v>279</v>
      </c>
      <c r="DY94" s="202" t="s">
        <v>280</v>
      </c>
      <c r="DZ94" s="202" t="s">
        <v>351</v>
      </c>
      <c r="EA94" s="203">
        <v>2.96</v>
      </c>
      <c r="EB94" s="192">
        <v>7</v>
      </c>
      <c r="EC94" s="192" t="s">
        <v>273</v>
      </c>
      <c r="ED94" s="183" t="s">
        <v>664</v>
      </c>
      <c r="EE94" s="183" t="s">
        <v>665</v>
      </c>
      <c r="EF94" s="183" t="s">
        <v>666</v>
      </c>
      <c r="EG94" s="183" t="s">
        <v>283</v>
      </c>
      <c r="EH94" s="183" t="s">
        <v>447</v>
      </c>
      <c r="EI94" s="183" t="s">
        <v>460</v>
      </c>
      <c r="EJ94" s="183" t="s">
        <v>667</v>
      </c>
      <c r="EK94" s="183" t="s">
        <v>488</v>
      </c>
      <c r="EL94" s="183" t="s">
        <v>668</v>
      </c>
      <c r="EM94" s="183" t="s">
        <v>452</v>
      </c>
      <c r="EN94" s="195">
        <v>1.3</v>
      </c>
      <c r="EO94" s="195">
        <v>0.4</v>
      </c>
      <c r="EP94" s="195">
        <v>2.95</v>
      </c>
      <c r="EQ94" s="195">
        <v>1</v>
      </c>
      <c r="ER94" s="195">
        <v>1</v>
      </c>
      <c r="ES94" s="192" t="s">
        <v>273</v>
      </c>
      <c r="ET94" s="183" t="s">
        <v>506</v>
      </c>
      <c r="EU94" s="192" t="s">
        <v>273</v>
      </c>
      <c r="EV94" s="183" t="s">
        <v>454</v>
      </c>
      <c r="EW94" s="183" t="s">
        <v>548</v>
      </c>
      <c r="EX94" s="183" t="s">
        <v>548</v>
      </c>
      <c r="EY94" s="193">
        <v>16.64</v>
      </c>
      <c r="EZ94" s="193">
        <v>15.7</v>
      </c>
      <c r="FA94" s="198"/>
      <c r="FB94" s="198"/>
      <c r="FC94" s="192">
        <v>1</v>
      </c>
      <c r="FD94" s="192" t="s">
        <v>669</v>
      </c>
      <c r="FE94" s="192" t="s">
        <v>669</v>
      </c>
      <c r="FF94" s="192" t="s">
        <v>669</v>
      </c>
      <c r="FG94" s="192" t="s">
        <v>669</v>
      </c>
      <c r="FH94" s="192" t="s">
        <v>669</v>
      </c>
      <c r="FI94" s="192" t="s">
        <v>669</v>
      </c>
      <c r="FJ94" s="192" t="s">
        <v>669</v>
      </c>
      <c r="FK94" s="192" t="s">
        <v>669</v>
      </c>
      <c r="FL94" s="192" t="s">
        <v>669</v>
      </c>
      <c r="FM94" s="192" t="s">
        <v>669</v>
      </c>
      <c r="FN94" s="192" t="s">
        <v>669</v>
      </c>
      <c r="FO94" s="192" t="s">
        <v>669</v>
      </c>
      <c r="FP94" s="192" t="s">
        <v>669</v>
      </c>
      <c r="FQ94" s="192" t="s">
        <v>669</v>
      </c>
      <c r="FR94" s="218">
        <v>6</v>
      </c>
      <c r="FS94" s="192">
        <v>1</v>
      </c>
      <c r="FT94" s="192" t="s">
        <v>669</v>
      </c>
      <c r="FU94" s="198"/>
      <c r="FV94" s="198"/>
    </row>
    <row r="95" spans="1:178" s="188" customFormat="1" ht="21.75" customHeight="1">
      <c r="A95" s="184"/>
      <c r="B95" s="184"/>
      <c r="C95" s="185"/>
      <c r="D95" s="185"/>
      <c r="E95" s="186"/>
      <c r="F95" s="187"/>
      <c r="K95" s="190"/>
      <c r="L95" s="190"/>
      <c r="DS95" s="201"/>
      <c r="DT95" s="201"/>
      <c r="DU95" s="201"/>
      <c r="DV95" s="202" t="s">
        <v>315</v>
      </c>
      <c r="DW95" s="192" t="s">
        <v>278</v>
      </c>
      <c r="DX95" s="192" t="s">
        <v>279</v>
      </c>
      <c r="DY95" s="202" t="s">
        <v>280</v>
      </c>
      <c r="DZ95" s="202" t="s">
        <v>352</v>
      </c>
      <c r="EA95" s="203">
        <v>6.57</v>
      </c>
      <c r="EB95" s="192">
        <v>7</v>
      </c>
      <c r="EC95" s="192" t="s">
        <v>273</v>
      </c>
      <c r="ED95" s="202">
        <v>1.598</v>
      </c>
      <c r="EE95" s="202">
        <v>3.5</v>
      </c>
      <c r="EF95" s="202">
        <v>0.381</v>
      </c>
      <c r="EG95" s="183" t="s">
        <v>283</v>
      </c>
      <c r="EH95" s="183" t="s">
        <v>447</v>
      </c>
      <c r="EI95" s="204">
        <v>2</v>
      </c>
      <c r="EJ95" s="204">
        <v>1</v>
      </c>
      <c r="EK95" s="202">
        <v>0.016</v>
      </c>
      <c r="EL95" s="202">
        <v>0.624</v>
      </c>
      <c r="EM95" s="192">
        <v>0.05</v>
      </c>
      <c r="EN95" s="195">
        <v>1.2</v>
      </c>
      <c r="EO95" s="195">
        <v>0.2</v>
      </c>
      <c r="EP95" s="195">
        <v>5.1</v>
      </c>
      <c r="EQ95" s="195">
        <v>1</v>
      </c>
      <c r="ER95" s="195">
        <v>1</v>
      </c>
      <c r="ES95" s="192" t="s">
        <v>273</v>
      </c>
      <c r="ET95" s="195">
        <v>3.5</v>
      </c>
      <c r="EU95" s="192" t="s">
        <v>273</v>
      </c>
      <c r="EV95" s="195">
        <v>6</v>
      </c>
      <c r="EW95" s="195">
        <v>40</v>
      </c>
      <c r="EX95" s="195">
        <v>40</v>
      </c>
      <c r="EY95" s="193">
        <v>13.31</v>
      </c>
      <c r="EZ95" s="193">
        <v>11.85</v>
      </c>
      <c r="FA95" s="198"/>
      <c r="FB95" s="198"/>
      <c r="FC95" s="192">
        <v>1</v>
      </c>
      <c r="FD95" s="192" t="s">
        <v>669</v>
      </c>
      <c r="FE95" s="192">
        <v>1</v>
      </c>
      <c r="FF95" s="192">
        <v>2</v>
      </c>
      <c r="FG95" s="192" t="s">
        <v>669</v>
      </c>
      <c r="FH95" s="192">
        <v>1</v>
      </c>
      <c r="FI95" s="192" t="s">
        <v>669</v>
      </c>
      <c r="FJ95" s="192" t="s">
        <v>669</v>
      </c>
      <c r="FK95" s="192" t="s">
        <v>669</v>
      </c>
      <c r="FL95" s="192" t="s">
        <v>669</v>
      </c>
      <c r="FM95" s="192" t="s">
        <v>669</v>
      </c>
      <c r="FN95" s="192" t="s">
        <v>669</v>
      </c>
      <c r="FO95" s="192" t="s">
        <v>669</v>
      </c>
      <c r="FP95" s="192" t="s">
        <v>669</v>
      </c>
      <c r="FQ95" s="192" t="s">
        <v>669</v>
      </c>
      <c r="FR95" s="218">
        <v>22</v>
      </c>
      <c r="FS95" s="192">
        <v>1</v>
      </c>
      <c r="FT95" s="192" t="s">
        <v>669</v>
      </c>
      <c r="FU95" s="198"/>
      <c r="FV95" s="198"/>
    </row>
    <row r="96" spans="1:178" s="188" customFormat="1" ht="21.75" customHeight="1">
      <c r="A96" s="184"/>
      <c r="B96" s="184"/>
      <c r="C96" s="185"/>
      <c r="D96" s="185"/>
      <c r="E96" s="186"/>
      <c r="F96" s="187"/>
      <c r="K96" s="190"/>
      <c r="L96" s="190"/>
      <c r="DS96" s="201"/>
      <c r="DT96" s="201"/>
      <c r="DU96" s="201"/>
      <c r="DV96" s="202" t="s">
        <v>316</v>
      </c>
      <c r="DW96" s="192" t="s">
        <v>278</v>
      </c>
      <c r="DX96" s="192" t="s">
        <v>279</v>
      </c>
      <c r="DY96" s="202" t="s">
        <v>280</v>
      </c>
      <c r="DZ96" s="202" t="s">
        <v>353</v>
      </c>
      <c r="EA96" s="203">
        <v>3.8</v>
      </c>
      <c r="EB96" s="192">
        <v>7</v>
      </c>
      <c r="EC96" s="192" t="s">
        <v>273</v>
      </c>
      <c r="ED96" s="202">
        <v>1.315</v>
      </c>
      <c r="EE96" s="205">
        <v>3</v>
      </c>
      <c r="EF96" s="202">
        <v>0.438</v>
      </c>
      <c r="EG96" s="183" t="s">
        <v>283</v>
      </c>
      <c r="EH96" s="183" t="s">
        <v>447</v>
      </c>
      <c r="EI96" s="204">
        <v>1.5</v>
      </c>
      <c r="EJ96" s="204">
        <v>1</v>
      </c>
      <c r="EK96" s="202">
        <v>0.016</v>
      </c>
      <c r="EL96" s="202">
        <v>0.588</v>
      </c>
      <c r="EM96" s="195">
        <v>0.05</v>
      </c>
      <c r="EN96" s="195">
        <v>1.5</v>
      </c>
      <c r="EO96" s="195">
        <v>0.2</v>
      </c>
      <c r="EP96" s="195">
        <v>6.5</v>
      </c>
      <c r="EQ96" s="195">
        <v>1</v>
      </c>
      <c r="ER96" s="195">
        <v>1</v>
      </c>
      <c r="ES96" s="192" t="s">
        <v>273</v>
      </c>
      <c r="ET96" s="195">
        <v>3.5</v>
      </c>
      <c r="EU96" s="192" t="s">
        <v>273</v>
      </c>
      <c r="EV96" s="195">
        <v>6</v>
      </c>
      <c r="EW96" s="195">
        <v>30</v>
      </c>
      <c r="EX96" s="195">
        <v>30</v>
      </c>
      <c r="EY96" s="193">
        <v>11.142</v>
      </c>
      <c r="EZ96" s="193">
        <v>10.2</v>
      </c>
      <c r="FA96" s="198"/>
      <c r="FB96" s="198"/>
      <c r="FC96" s="192">
        <v>1</v>
      </c>
      <c r="FD96" s="192">
        <v>1</v>
      </c>
      <c r="FE96" s="192" t="s">
        <v>669</v>
      </c>
      <c r="FF96" s="192">
        <v>1</v>
      </c>
      <c r="FG96" s="192" t="s">
        <v>669</v>
      </c>
      <c r="FH96" s="192" t="s">
        <v>669</v>
      </c>
      <c r="FI96" s="192" t="s">
        <v>669</v>
      </c>
      <c r="FJ96" s="192" t="s">
        <v>669</v>
      </c>
      <c r="FK96" s="192" t="s">
        <v>669</v>
      </c>
      <c r="FL96" s="192" t="s">
        <v>669</v>
      </c>
      <c r="FM96" s="192" t="s">
        <v>669</v>
      </c>
      <c r="FN96" s="192" t="s">
        <v>669</v>
      </c>
      <c r="FO96" s="192" t="s">
        <v>669</v>
      </c>
      <c r="FP96" s="192" t="s">
        <v>669</v>
      </c>
      <c r="FQ96" s="192" t="s">
        <v>669</v>
      </c>
      <c r="FR96" s="218">
        <v>9</v>
      </c>
      <c r="FS96" s="192">
        <v>1</v>
      </c>
      <c r="FT96" s="192" t="s">
        <v>669</v>
      </c>
      <c r="FU96" s="198"/>
      <c r="FV96" s="198"/>
    </row>
    <row r="97" spans="1:178" s="188" customFormat="1" ht="21.75" customHeight="1">
      <c r="A97" s="184"/>
      <c r="B97" s="184"/>
      <c r="C97" s="185"/>
      <c r="D97" s="185"/>
      <c r="E97" s="186"/>
      <c r="F97" s="187"/>
      <c r="K97" s="190"/>
      <c r="L97" s="190"/>
      <c r="DS97" s="201"/>
      <c r="DT97" s="201"/>
      <c r="DU97" s="201"/>
      <c r="DV97" s="202" t="s">
        <v>317</v>
      </c>
      <c r="DW97" s="192" t="s">
        <v>278</v>
      </c>
      <c r="DX97" s="192" t="s">
        <v>279</v>
      </c>
      <c r="DY97" s="202" t="s">
        <v>280</v>
      </c>
      <c r="DZ97" s="202" t="s">
        <v>354</v>
      </c>
      <c r="EA97" s="203">
        <v>14.683</v>
      </c>
      <c r="EB97" s="192">
        <v>7</v>
      </c>
      <c r="EC97" s="192" t="s">
        <v>273</v>
      </c>
      <c r="ED97" s="202">
        <v>2.691</v>
      </c>
      <c r="EE97" s="202">
        <v>5.135</v>
      </c>
      <c r="EF97" s="202">
        <v>0.524</v>
      </c>
      <c r="EG97" s="183" t="s">
        <v>283</v>
      </c>
      <c r="EH97" s="183" t="s">
        <v>447</v>
      </c>
      <c r="EI97" s="204">
        <v>2</v>
      </c>
      <c r="EJ97" s="204">
        <v>1.3</v>
      </c>
      <c r="EK97" s="202">
        <v>0.016</v>
      </c>
      <c r="EL97" s="202">
        <v>0.768</v>
      </c>
      <c r="EM97" s="192">
        <v>0.05</v>
      </c>
      <c r="EN97" s="195">
        <v>1.2</v>
      </c>
      <c r="EO97" s="195">
        <v>0.2</v>
      </c>
      <c r="EP97" s="195">
        <v>4.85</v>
      </c>
      <c r="EQ97" s="195">
        <v>1</v>
      </c>
      <c r="ER97" s="195">
        <v>1</v>
      </c>
      <c r="ES97" s="192" t="s">
        <v>273</v>
      </c>
      <c r="ET97" s="195">
        <v>3.5</v>
      </c>
      <c r="EU97" s="192" t="s">
        <v>273</v>
      </c>
      <c r="EV97" s="195">
        <v>6</v>
      </c>
      <c r="EW97" s="195">
        <v>40</v>
      </c>
      <c r="EX97" s="195">
        <v>40</v>
      </c>
      <c r="EY97" s="193">
        <v>13.9</v>
      </c>
      <c r="EZ97" s="193">
        <v>12.1</v>
      </c>
      <c r="FA97" s="198"/>
      <c r="FB97" s="198"/>
      <c r="FC97" s="192">
        <v>1</v>
      </c>
      <c r="FD97" s="192">
        <v>1</v>
      </c>
      <c r="FE97" s="192">
        <v>1</v>
      </c>
      <c r="FF97" s="192">
        <v>2</v>
      </c>
      <c r="FG97" s="192" t="s">
        <v>669</v>
      </c>
      <c r="FH97" s="192">
        <v>1</v>
      </c>
      <c r="FI97" s="192" t="s">
        <v>669</v>
      </c>
      <c r="FJ97" s="192" t="s">
        <v>669</v>
      </c>
      <c r="FK97" s="192" t="s">
        <v>669</v>
      </c>
      <c r="FL97" s="192" t="s">
        <v>669</v>
      </c>
      <c r="FM97" s="192" t="s">
        <v>669</v>
      </c>
      <c r="FN97" s="192" t="s">
        <v>669</v>
      </c>
      <c r="FO97" s="192" t="s">
        <v>669</v>
      </c>
      <c r="FP97" s="192" t="s">
        <v>669</v>
      </c>
      <c r="FQ97" s="192" t="s">
        <v>669</v>
      </c>
      <c r="FR97" s="218">
        <v>40</v>
      </c>
      <c r="FS97" s="192">
        <v>1</v>
      </c>
      <c r="FT97" s="192" t="s">
        <v>669</v>
      </c>
      <c r="FU97" s="198"/>
      <c r="FV97" s="198"/>
    </row>
    <row r="98" spans="1:178" s="188" customFormat="1" ht="21.75" customHeight="1">
      <c r="A98" s="184"/>
      <c r="B98" s="184"/>
      <c r="C98" s="185"/>
      <c r="D98" s="185"/>
      <c r="E98" s="186"/>
      <c r="F98" s="187"/>
      <c r="K98" s="190"/>
      <c r="L98" s="190"/>
      <c r="DS98" s="201"/>
      <c r="DT98" s="201"/>
      <c r="DU98" s="201"/>
      <c r="DV98" s="202" t="s">
        <v>887</v>
      </c>
      <c r="DW98" s="192" t="s">
        <v>278</v>
      </c>
      <c r="DX98" s="192" t="s">
        <v>279</v>
      </c>
      <c r="DY98" s="202" t="s">
        <v>280</v>
      </c>
      <c r="DZ98" s="202" t="s">
        <v>355</v>
      </c>
      <c r="EA98" s="203">
        <v>4.52</v>
      </c>
      <c r="EB98" s="192">
        <v>7</v>
      </c>
      <c r="EC98" s="192" t="s">
        <v>273</v>
      </c>
      <c r="ED98" s="202">
        <v>1.176</v>
      </c>
      <c r="EE98" s="205">
        <v>2.75</v>
      </c>
      <c r="EF98" s="202">
        <v>0.428</v>
      </c>
      <c r="EG98" s="183" t="s">
        <v>283</v>
      </c>
      <c r="EH98" s="183" t="s">
        <v>447</v>
      </c>
      <c r="EI98" s="202">
        <v>1.25</v>
      </c>
      <c r="EJ98" s="204">
        <v>1</v>
      </c>
      <c r="EK98" s="202">
        <v>0.016</v>
      </c>
      <c r="EL98" s="202">
        <v>0.566</v>
      </c>
      <c r="EM98" s="192">
        <v>0.05</v>
      </c>
      <c r="EN98" s="195">
        <v>1.25</v>
      </c>
      <c r="EO98" s="195">
        <v>0.2</v>
      </c>
      <c r="EP98" s="195">
        <v>4.85</v>
      </c>
      <c r="EQ98" s="195">
        <v>1</v>
      </c>
      <c r="ER98" s="195">
        <v>1</v>
      </c>
      <c r="ES98" s="192" t="s">
        <v>273</v>
      </c>
      <c r="ET98" s="195">
        <v>3.5</v>
      </c>
      <c r="EU98" s="192" t="s">
        <v>273</v>
      </c>
      <c r="EV98" s="195">
        <v>6</v>
      </c>
      <c r="EW98" s="195">
        <v>35</v>
      </c>
      <c r="EX98" s="195">
        <v>35</v>
      </c>
      <c r="EY98" s="193">
        <v>12.64</v>
      </c>
      <c r="EZ98" s="193">
        <v>11.3</v>
      </c>
      <c r="FA98" s="198"/>
      <c r="FB98" s="198"/>
      <c r="FC98" s="192">
        <v>1</v>
      </c>
      <c r="FD98" s="192" t="s">
        <v>669</v>
      </c>
      <c r="FE98" s="192">
        <v>1</v>
      </c>
      <c r="FF98" s="192">
        <v>1</v>
      </c>
      <c r="FG98" s="192" t="s">
        <v>669</v>
      </c>
      <c r="FH98" s="192" t="s">
        <v>669</v>
      </c>
      <c r="FI98" s="192" t="s">
        <v>669</v>
      </c>
      <c r="FJ98" s="192" t="s">
        <v>669</v>
      </c>
      <c r="FK98" s="192" t="s">
        <v>669</v>
      </c>
      <c r="FL98" s="192" t="s">
        <v>669</v>
      </c>
      <c r="FM98" s="192" t="s">
        <v>669</v>
      </c>
      <c r="FN98" s="192" t="s">
        <v>669</v>
      </c>
      <c r="FO98" s="192" t="s">
        <v>669</v>
      </c>
      <c r="FP98" s="192" t="s">
        <v>669</v>
      </c>
      <c r="FQ98" s="192" t="s">
        <v>669</v>
      </c>
      <c r="FR98" s="218">
        <v>17</v>
      </c>
      <c r="FS98" s="192">
        <v>1</v>
      </c>
      <c r="FT98" s="192" t="s">
        <v>669</v>
      </c>
      <c r="FU98" s="198"/>
      <c r="FV98" s="198"/>
    </row>
    <row r="99" spans="1:178" s="188" customFormat="1" ht="21.75" customHeight="1">
      <c r="A99" s="184"/>
      <c r="B99" s="184"/>
      <c r="C99" s="185"/>
      <c r="D99" s="185"/>
      <c r="E99" s="186"/>
      <c r="F99" s="187"/>
      <c r="K99" s="190"/>
      <c r="L99" s="190"/>
      <c r="DS99" s="201"/>
      <c r="DT99" s="201"/>
      <c r="DU99" s="201"/>
      <c r="DV99" s="202" t="s">
        <v>318</v>
      </c>
      <c r="DW99" s="192" t="s">
        <v>278</v>
      </c>
      <c r="DX99" s="192" t="s">
        <v>279</v>
      </c>
      <c r="DY99" s="192" t="s">
        <v>280</v>
      </c>
      <c r="DZ99" s="202" t="s">
        <v>356</v>
      </c>
      <c r="EA99" s="203">
        <v>2.866</v>
      </c>
      <c r="EB99" s="192">
        <v>7</v>
      </c>
      <c r="EC99" s="192" t="s">
        <v>273</v>
      </c>
      <c r="ED99" s="202">
        <v>0.568</v>
      </c>
      <c r="EE99" s="202">
        <v>1.594</v>
      </c>
      <c r="EF99" s="202">
        <v>0.356</v>
      </c>
      <c r="EG99" s="183" t="s">
        <v>283</v>
      </c>
      <c r="EH99" s="183" t="s">
        <v>447</v>
      </c>
      <c r="EI99" s="204">
        <v>1</v>
      </c>
      <c r="EJ99" s="202">
        <v>0.75</v>
      </c>
      <c r="EK99" s="202">
        <v>0.016</v>
      </c>
      <c r="EL99" s="205">
        <v>0.43</v>
      </c>
      <c r="EM99" s="192">
        <v>0.05</v>
      </c>
      <c r="EN99" s="195">
        <v>0.9</v>
      </c>
      <c r="EO99" s="195">
        <v>0.15</v>
      </c>
      <c r="EP99" s="195">
        <v>3.7</v>
      </c>
      <c r="EQ99" s="195">
        <v>1</v>
      </c>
      <c r="ER99" s="195">
        <v>1</v>
      </c>
      <c r="ES99" s="192" t="s">
        <v>273</v>
      </c>
      <c r="ET99" s="195">
        <v>6</v>
      </c>
      <c r="EU99" s="192" t="s">
        <v>273</v>
      </c>
      <c r="EV99" s="193">
        <v>3.5</v>
      </c>
      <c r="EW99" s="195">
        <v>30</v>
      </c>
      <c r="EX99" s="195">
        <v>30</v>
      </c>
      <c r="EY99" s="193">
        <v>13.95</v>
      </c>
      <c r="EZ99" s="193">
        <v>12.6</v>
      </c>
      <c r="FA99" s="198"/>
      <c r="FB99" s="198"/>
      <c r="FC99" s="192">
        <v>1</v>
      </c>
      <c r="FD99" s="192" t="s">
        <v>669</v>
      </c>
      <c r="FE99" s="192" t="s">
        <v>669</v>
      </c>
      <c r="FF99" s="192">
        <v>1</v>
      </c>
      <c r="FG99" s="192" t="s">
        <v>669</v>
      </c>
      <c r="FH99" s="192" t="s">
        <v>669</v>
      </c>
      <c r="FI99" s="192" t="s">
        <v>669</v>
      </c>
      <c r="FJ99" s="192" t="s">
        <v>669</v>
      </c>
      <c r="FK99" s="192" t="s">
        <v>669</v>
      </c>
      <c r="FL99" s="192" t="s">
        <v>669</v>
      </c>
      <c r="FM99" s="192" t="s">
        <v>669</v>
      </c>
      <c r="FN99" s="192" t="s">
        <v>669</v>
      </c>
      <c r="FO99" s="192" t="s">
        <v>669</v>
      </c>
      <c r="FP99" s="192" t="s">
        <v>669</v>
      </c>
      <c r="FQ99" s="192" t="s">
        <v>669</v>
      </c>
      <c r="FR99" s="218">
        <v>12</v>
      </c>
      <c r="FS99" s="192">
        <v>1</v>
      </c>
      <c r="FT99" s="192" t="s">
        <v>669</v>
      </c>
      <c r="FU99" s="198"/>
      <c r="FV99" s="198"/>
    </row>
    <row r="100" spans="1:178" s="188" customFormat="1" ht="21.75" customHeight="1">
      <c r="A100" s="184"/>
      <c r="B100" s="184"/>
      <c r="C100" s="185"/>
      <c r="D100" s="185"/>
      <c r="E100" s="186"/>
      <c r="F100" s="187"/>
      <c r="K100" s="190"/>
      <c r="L100" s="190"/>
      <c r="DS100" s="201"/>
      <c r="DT100" s="201"/>
      <c r="DU100" s="201"/>
      <c r="DV100" s="202" t="s">
        <v>319</v>
      </c>
      <c r="DW100" s="192" t="s">
        <v>278</v>
      </c>
      <c r="DX100" s="192" t="s">
        <v>279</v>
      </c>
      <c r="DY100" s="192" t="s">
        <v>280</v>
      </c>
      <c r="DZ100" s="202" t="s">
        <v>357</v>
      </c>
      <c r="EA100" s="203">
        <v>15.54</v>
      </c>
      <c r="EB100" s="192">
        <v>7</v>
      </c>
      <c r="EC100" s="192" t="s">
        <v>273</v>
      </c>
      <c r="ED100" s="183" t="s">
        <v>560</v>
      </c>
      <c r="EE100" s="183" t="s">
        <v>561</v>
      </c>
      <c r="EF100" s="183" t="s">
        <v>562</v>
      </c>
      <c r="EG100" s="183" t="s">
        <v>283</v>
      </c>
      <c r="EH100" s="183" t="s">
        <v>447</v>
      </c>
      <c r="EI100" s="183" t="s">
        <v>453</v>
      </c>
      <c r="EJ100" s="183" t="s">
        <v>563</v>
      </c>
      <c r="EK100" s="183" t="s">
        <v>488</v>
      </c>
      <c r="EL100" s="183" t="s">
        <v>564</v>
      </c>
      <c r="EM100" s="183" t="s">
        <v>565</v>
      </c>
      <c r="EN100" s="195">
        <v>1.8</v>
      </c>
      <c r="EO100" s="195">
        <v>0.2</v>
      </c>
      <c r="EP100" s="195">
        <v>7.4</v>
      </c>
      <c r="EQ100" s="195">
        <v>1</v>
      </c>
      <c r="ER100" s="195">
        <v>1</v>
      </c>
      <c r="ES100" s="192" t="s">
        <v>273</v>
      </c>
      <c r="ET100" s="183" t="s">
        <v>506</v>
      </c>
      <c r="EU100" s="192" t="s">
        <v>273</v>
      </c>
      <c r="EV100" s="183" t="s">
        <v>454</v>
      </c>
      <c r="EW100" s="183" t="s">
        <v>455</v>
      </c>
      <c r="EX100" s="183" t="s">
        <v>455</v>
      </c>
      <c r="EY100" s="193">
        <v>14.13</v>
      </c>
      <c r="EZ100" s="193">
        <v>14</v>
      </c>
      <c r="FA100" s="198"/>
      <c r="FB100" s="198"/>
      <c r="FC100" s="192">
        <v>1</v>
      </c>
      <c r="FD100" s="192">
        <v>1</v>
      </c>
      <c r="FE100" s="192">
        <v>2</v>
      </c>
      <c r="FF100" s="192">
        <v>3</v>
      </c>
      <c r="FG100" s="192" t="s">
        <v>669</v>
      </c>
      <c r="FH100" s="192" t="s">
        <v>669</v>
      </c>
      <c r="FI100" s="192" t="s">
        <v>669</v>
      </c>
      <c r="FJ100" s="192" t="s">
        <v>669</v>
      </c>
      <c r="FK100" s="192" t="s">
        <v>669</v>
      </c>
      <c r="FL100" s="192" t="s">
        <v>669</v>
      </c>
      <c r="FM100" s="192" t="s">
        <v>669</v>
      </c>
      <c r="FN100" s="192" t="s">
        <v>669</v>
      </c>
      <c r="FO100" s="192" t="s">
        <v>669</v>
      </c>
      <c r="FP100" s="192" t="s">
        <v>669</v>
      </c>
      <c r="FQ100" s="192" t="s">
        <v>669</v>
      </c>
      <c r="FR100" s="218">
        <v>43</v>
      </c>
      <c r="FS100" s="192">
        <v>1</v>
      </c>
      <c r="FT100" s="192" t="s">
        <v>669</v>
      </c>
      <c r="FU100" s="198"/>
      <c r="FV100" s="198"/>
    </row>
    <row r="101" spans="1:178" s="188" customFormat="1" ht="21.75" customHeight="1">
      <c r="A101" s="184"/>
      <c r="B101" s="184"/>
      <c r="C101" s="185"/>
      <c r="D101" s="185"/>
      <c r="E101" s="186"/>
      <c r="F101" s="187"/>
      <c r="K101" s="190"/>
      <c r="L101" s="190"/>
      <c r="DS101" s="201"/>
      <c r="DT101" s="201"/>
      <c r="DU101" s="201"/>
      <c r="DV101" s="202" t="s">
        <v>320</v>
      </c>
      <c r="DW101" s="192" t="s">
        <v>278</v>
      </c>
      <c r="DX101" s="192" t="s">
        <v>279</v>
      </c>
      <c r="DY101" s="192" t="s">
        <v>280</v>
      </c>
      <c r="DZ101" s="202" t="s">
        <v>358</v>
      </c>
      <c r="EA101" s="203">
        <v>2.615</v>
      </c>
      <c r="EB101" s="192">
        <v>7</v>
      </c>
      <c r="EC101" s="192" t="s">
        <v>273</v>
      </c>
      <c r="ED101" s="183" t="s">
        <v>566</v>
      </c>
      <c r="EE101" s="183" t="s">
        <v>567</v>
      </c>
      <c r="EF101" s="183" t="s">
        <v>568</v>
      </c>
      <c r="EG101" s="183" t="s">
        <v>283</v>
      </c>
      <c r="EH101" s="183" t="s">
        <v>447</v>
      </c>
      <c r="EI101" s="183" t="s">
        <v>460</v>
      </c>
      <c r="EJ101" s="183" t="s">
        <v>569</v>
      </c>
      <c r="EK101" s="183" t="s">
        <v>488</v>
      </c>
      <c r="EL101" s="183" t="s">
        <v>570</v>
      </c>
      <c r="EM101" s="183" t="s">
        <v>452</v>
      </c>
      <c r="EN101" s="195">
        <v>0.95</v>
      </c>
      <c r="EO101" s="195">
        <v>0.15</v>
      </c>
      <c r="EP101" s="195">
        <v>3.85</v>
      </c>
      <c r="EQ101" s="195">
        <v>1</v>
      </c>
      <c r="ER101" s="195">
        <v>1</v>
      </c>
      <c r="ES101" s="192" t="s">
        <v>273</v>
      </c>
      <c r="ET101" s="183" t="s">
        <v>506</v>
      </c>
      <c r="EU101" s="192" t="s">
        <v>273</v>
      </c>
      <c r="EV101" s="183" t="s">
        <v>454</v>
      </c>
      <c r="EW101" s="183" t="s">
        <v>482</v>
      </c>
      <c r="EX101" s="183" t="s">
        <v>482</v>
      </c>
      <c r="EY101" s="192" t="s">
        <v>273</v>
      </c>
      <c r="EZ101" s="192" t="s">
        <v>273</v>
      </c>
      <c r="FA101" s="192" t="s">
        <v>273</v>
      </c>
      <c r="FB101" s="192" t="s">
        <v>273</v>
      </c>
      <c r="FC101" s="192">
        <v>1</v>
      </c>
      <c r="FD101" s="192" t="s">
        <v>669</v>
      </c>
      <c r="FE101" s="192" t="s">
        <v>669</v>
      </c>
      <c r="FF101" s="192">
        <v>1</v>
      </c>
      <c r="FG101" s="192" t="s">
        <v>669</v>
      </c>
      <c r="FH101" s="192" t="s">
        <v>669</v>
      </c>
      <c r="FI101" s="192" t="s">
        <v>669</v>
      </c>
      <c r="FJ101" s="192" t="s">
        <v>669</v>
      </c>
      <c r="FK101" s="192" t="s">
        <v>669</v>
      </c>
      <c r="FL101" s="192" t="s">
        <v>669</v>
      </c>
      <c r="FM101" s="192" t="s">
        <v>669</v>
      </c>
      <c r="FN101" s="192" t="s">
        <v>669</v>
      </c>
      <c r="FO101" s="192" t="s">
        <v>669</v>
      </c>
      <c r="FP101" s="192" t="s">
        <v>669</v>
      </c>
      <c r="FQ101" s="192" t="s">
        <v>669</v>
      </c>
      <c r="FR101" s="218">
        <v>8</v>
      </c>
      <c r="FS101" s="192">
        <v>1</v>
      </c>
      <c r="FT101" s="192" t="s">
        <v>669</v>
      </c>
      <c r="FU101" s="198"/>
      <c r="FV101" s="198"/>
    </row>
    <row r="102" spans="1:178" s="188" customFormat="1" ht="21.75" customHeight="1">
      <c r="A102" s="184"/>
      <c r="B102" s="184"/>
      <c r="C102" s="185"/>
      <c r="D102" s="185"/>
      <c r="E102" s="186"/>
      <c r="F102" s="187"/>
      <c r="K102" s="190"/>
      <c r="L102" s="190"/>
      <c r="DS102" s="201"/>
      <c r="DT102" s="201"/>
      <c r="DU102" s="201"/>
      <c r="DV102" s="202" t="s">
        <v>321</v>
      </c>
      <c r="DW102" s="192" t="s">
        <v>278</v>
      </c>
      <c r="DX102" s="192" t="s">
        <v>279</v>
      </c>
      <c r="DY102" s="202" t="s">
        <v>280</v>
      </c>
      <c r="DZ102" s="202" t="s">
        <v>359</v>
      </c>
      <c r="EA102" s="203">
        <v>8.126</v>
      </c>
      <c r="EB102" s="192">
        <v>7</v>
      </c>
      <c r="EC102" s="192" t="s">
        <v>273</v>
      </c>
      <c r="ED102" s="183" t="s">
        <v>571</v>
      </c>
      <c r="EE102" s="183" t="s">
        <v>572</v>
      </c>
      <c r="EF102" s="183" t="s">
        <v>573</v>
      </c>
      <c r="EG102" s="183" t="s">
        <v>493</v>
      </c>
      <c r="EH102" s="183" t="s">
        <v>447</v>
      </c>
      <c r="EI102" s="183" t="s">
        <v>512</v>
      </c>
      <c r="EJ102" s="183" t="s">
        <v>499</v>
      </c>
      <c r="EK102" s="183" t="s">
        <v>488</v>
      </c>
      <c r="EL102" s="183" t="s">
        <v>574</v>
      </c>
      <c r="EM102" s="183" t="s">
        <v>452</v>
      </c>
      <c r="EN102" s="195">
        <v>1.25</v>
      </c>
      <c r="EO102" s="195">
        <v>0.2</v>
      </c>
      <c r="EP102" s="195">
        <v>5.25</v>
      </c>
      <c r="EQ102" s="195">
        <v>1</v>
      </c>
      <c r="ER102" s="195">
        <v>1</v>
      </c>
      <c r="ES102" s="192" t="s">
        <v>273</v>
      </c>
      <c r="ET102" s="183" t="s">
        <v>506</v>
      </c>
      <c r="EU102" s="192" t="s">
        <v>273</v>
      </c>
      <c r="EV102" s="183" t="s">
        <v>454</v>
      </c>
      <c r="EW102" s="183" t="s">
        <v>455</v>
      </c>
      <c r="EX102" s="183" t="s">
        <v>455</v>
      </c>
      <c r="EY102" s="193">
        <v>11.4</v>
      </c>
      <c r="EZ102" s="193">
        <v>10.35</v>
      </c>
      <c r="FA102" s="198"/>
      <c r="FB102" s="198"/>
      <c r="FC102" s="192">
        <v>1</v>
      </c>
      <c r="FD102" s="192">
        <v>1</v>
      </c>
      <c r="FE102" s="192">
        <v>1</v>
      </c>
      <c r="FF102" s="192">
        <v>2</v>
      </c>
      <c r="FG102" s="192" t="s">
        <v>669</v>
      </c>
      <c r="FH102" s="192" t="s">
        <v>669</v>
      </c>
      <c r="FI102" s="192" t="s">
        <v>669</v>
      </c>
      <c r="FJ102" s="192" t="s">
        <v>669</v>
      </c>
      <c r="FK102" s="192" t="s">
        <v>669</v>
      </c>
      <c r="FL102" s="192" t="s">
        <v>669</v>
      </c>
      <c r="FM102" s="192" t="s">
        <v>669</v>
      </c>
      <c r="FN102" s="192" t="s">
        <v>669</v>
      </c>
      <c r="FO102" s="192" t="s">
        <v>669</v>
      </c>
      <c r="FP102" s="192" t="s">
        <v>669</v>
      </c>
      <c r="FQ102" s="192" t="s">
        <v>669</v>
      </c>
      <c r="FR102" s="218">
        <v>29</v>
      </c>
      <c r="FS102" s="192">
        <v>1</v>
      </c>
      <c r="FT102" s="192" t="s">
        <v>669</v>
      </c>
      <c r="FU102" s="198"/>
      <c r="FV102" s="198"/>
    </row>
    <row r="103" spans="1:178" s="188" customFormat="1" ht="21.75" customHeight="1">
      <c r="A103" s="184"/>
      <c r="B103" s="184"/>
      <c r="C103" s="185"/>
      <c r="D103" s="185"/>
      <c r="E103" s="186"/>
      <c r="F103" s="187"/>
      <c r="K103" s="190"/>
      <c r="L103" s="190"/>
      <c r="DV103" s="192" t="s">
        <v>322</v>
      </c>
      <c r="DW103" s="192" t="s">
        <v>278</v>
      </c>
      <c r="DX103" s="192" t="s">
        <v>279</v>
      </c>
      <c r="DY103" s="202" t="s">
        <v>280</v>
      </c>
      <c r="DZ103" s="192" t="s">
        <v>360</v>
      </c>
      <c r="EA103" s="200">
        <v>1.312</v>
      </c>
      <c r="EB103" s="192">
        <v>7</v>
      </c>
      <c r="EC103" s="192" t="s">
        <v>273</v>
      </c>
      <c r="ED103" s="192">
        <v>3.425</v>
      </c>
      <c r="EE103" s="192">
        <v>5.625</v>
      </c>
      <c r="EF103" s="192">
        <v>0.609</v>
      </c>
      <c r="EG103" s="192" t="s">
        <v>553</v>
      </c>
      <c r="EH103" s="183" t="s">
        <v>447</v>
      </c>
      <c r="EI103" s="195">
        <v>1.5</v>
      </c>
      <c r="EJ103" s="195">
        <v>1.5</v>
      </c>
      <c r="EK103" s="192">
        <v>0.018</v>
      </c>
      <c r="EL103" s="192">
        <v>0.813</v>
      </c>
      <c r="EM103" s="192">
        <v>0.06</v>
      </c>
      <c r="EN103" s="195">
        <v>1.7</v>
      </c>
      <c r="EO103" s="195">
        <v>0.2</v>
      </c>
      <c r="EP103" s="195">
        <v>6.6</v>
      </c>
      <c r="EQ103" s="195">
        <v>2</v>
      </c>
      <c r="ER103" s="195">
        <v>2</v>
      </c>
      <c r="ES103" s="192" t="s">
        <v>273</v>
      </c>
      <c r="ET103" s="195">
        <v>6</v>
      </c>
      <c r="EU103" s="192" t="s">
        <v>273</v>
      </c>
      <c r="EV103" s="195">
        <v>3.5</v>
      </c>
      <c r="EW103" s="195">
        <v>75</v>
      </c>
      <c r="EX103" s="195">
        <v>75</v>
      </c>
      <c r="EY103" s="193">
        <v>10.31</v>
      </c>
      <c r="EZ103" s="193">
        <v>8</v>
      </c>
      <c r="FA103" s="198"/>
      <c r="FB103" s="198"/>
      <c r="FC103" s="192">
        <v>1</v>
      </c>
      <c r="FD103" s="192" t="s">
        <v>669</v>
      </c>
      <c r="FE103" s="192">
        <v>1</v>
      </c>
      <c r="FF103" s="192">
        <v>1</v>
      </c>
      <c r="FG103" s="192" t="s">
        <v>669</v>
      </c>
      <c r="FH103" s="192" t="s">
        <v>669</v>
      </c>
      <c r="FI103" s="192" t="s">
        <v>669</v>
      </c>
      <c r="FJ103" s="192" t="s">
        <v>669</v>
      </c>
      <c r="FK103" s="192" t="s">
        <v>669</v>
      </c>
      <c r="FL103" s="192" t="s">
        <v>669</v>
      </c>
      <c r="FM103" s="192" t="s">
        <v>669</v>
      </c>
      <c r="FN103" s="192" t="s">
        <v>669</v>
      </c>
      <c r="FO103" s="192" t="s">
        <v>669</v>
      </c>
      <c r="FP103" s="192" t="s">
        <v>669</v>
      </c>
      <c r="FQ103" s="192" t="s">
        <v>669</v>
      </c>
      <c r="FR103" s="218">
        <v>4</v>
      </c>
      <c r="FS103" s="192">
        <v>1</v>
      </c>
      <c r="FT103" s="192" t="s">
        <v>669</v>
      </c>
      <c r="FU103" s="198"/>
      <c r="FV103" s="198"/>
    </row>
    <row r="104" spans="1:178" s="188" customFormat="1" ht="21.75" customHeight="1">
      <c r="A104" s="184"/>
      <c r="B104" s="184"/>
      <c r="C104" s="185"/>
      <c r="D104" s="185"/>
      <c r="E104" s="186"/>
      <c r="F104" s="187"/>
      <c r="K104" s="190"/>
      <c r="L104" s="190"/>
      <c r="DV104" s="192" t="s">
        <v>325</v>
      </c>
      <c r="DW104" s="192" t="s">
        <v>278</v>
      </c>
      <c r="DX104" s="192" t="s">
        <v>279</v>
      </c>
      <c r="DY104" s="202" t="s">
        <v>280</v>
      </c>
      <c r="DZ104" s="192" t="s">
        <v>361</v>
      </c>
      <c r="EA104" s="200">
        <v>1.51</v>
      </c>
      <c r="EB104" s="192">
        <v>7</v>
      </c>
      <c r="EC104" s="192" t="s">
        <v>273</v>
      </c>
      <c r="ED104" s="192" t="s">
        <v>273</v>
      </c>
      <c r="EE104" s="192" t="s">
        <v>273</v>
      </c>
      <c r="EF104" s="192" t="s">
        <v>273</v>
      </c>
      <c r="EG104" s="192" t="s">
        <v>273</v>
      </c>
      <c r="EH104" s="192" t="s">
        <v>273</v>
      </c>
      <c r="EI104" s="192" t="s">
        <v>273</v>
      </c>
      <c r="EJ104" s="192" t="s">
        <v>273</v>
      </c>
      <c r="EK104" s="192" t="s">
        <v>273</v>
      </c>
      <c r="EL104" s="192" t="s">
        <v>273</v>
      </c>
      <c r="EM104" s="192" t="s">
        <v>273</v>
      </c>
      <c r="EN104" s="192" t="s">
        <v>273</v>
      </c>
      <c r="EO104" s="192" t="s">
        <v>273</v>
      </c>
      <c r="EP104" s="192" t="s">
        <v>273</v>
      </c>
      <c r="EQ104" s="192" t="s">
        <v>273</v>
      </c>
      <c r="ER104" s="192" t="s">
        <v>273</v>
      </c>
      <c r="ES104" s="192" t="s">
        <v>273</v>
      </c>
      <c r="ET104" s="192" t="s">
        <v>273</v>
      </c>
      <c r="EU104" s="192" t="s">
        <v>273</v>
      </c>
      <c r="EV104" s="192" t="s">
        <v>273</v>
      </c>
      <c r="EW104" s="192" t="s">
        <v>273</v>
      </c>
      <c r="EX104" s="192" t="s">
        <v>273</v>
      </c>
      <c r="EY104" s="192" t="s">
        <v>273</v>
      </c>
      <c r="EZ104" s="192" t="s">
        <v>273</v>
      </c>
      <c r="FA104" s="192" t="s">
        <v>273</v>
      </c>
      <c r="FB104" s="192" t="s">
        <v>273</v>
      </c>
      <c r="FC104" s="192">
        <v>1</v>
      </c>
      <c r="FD104" s="192" t="s">
        <v>669</v>
      </c>
      <c r="FE104" s="192" t="s">
        <v>669</v>
      </c>
      <c r="FF104" s="192">
        <v>1</v>
      </c>
      <c r="FG104" s="192" t="s">
        <v>669</v>
      </c>
      <c r="FH104" s="192" t="s">
        <v>669</v>
      </c>
      <c r="FI104" s="192" t="s">
        <v>669</v>
      </c>
      <c r="FJ104" s="192" t="s">
        <v>669</v>
      </c>
      <c r="FK104" s="192" t="s">
        <v>669</v>
      </c>
      <c r="FL104" s="192" t="s">
        <v>669</v>
      </c>
      <c r="FM104" s="192" t="s">
        <v>669</v>
      </c>
      <c r="FN104" s="192" t="s">
        <v>669</v>
      </c>
      <c r="FO104" s="192" t="s">
        <v>669</v>
      </c>
      <c r="FP104" s="192" t="s">
        <v>669</v>
      </c>
      <c r="FQ104" s="192" t="s">
        <v>669</v>
      </c>
      <c r="FR104" s="218">
        <v>3</v>
      </c>
      <c r="FS104" s="192">
        <v>1</v>
      </c>
      <c r="FT104" s="192" t="s">
        <v>669</v>
      </c>
      <c r="FU104" s="198"/>
      <c r="FV104" s="198"/>
    </row>
    <row r="105" spans="1:178" s="188" customFormat="1" ht="21.75" customHeight="1">
      <c r="A105" s="184"/>
      <c r="B105" s="184"/>
      <c r="C105" s="185"/>
      <c r="D105" s="185"/>
      <c r="E105" s="186"/>
      <c r="F105" s="187"/>
      <c r="K105" s="190"/>
      <c r="L105" s="190"/>
      <c r="DV105" s="192" t="s">
        <v>288</v>
      </c>
      <c r="DW105" s="192" t="s">
        <v>278</v>
      </c>
      <c r="DX105" s="192" t="s">
        <v>279</v>
      </c>
      <c r="DY105" s="202" t="s">
        <v>280</v>
      </c>
      <c r="DZ105" s="192" t="s">
        <v>362</v>
      </c>
      <c r="EA105" s="200">
        <v>3.077</v>
      </c>
      <c r="EB105" s="192">
        <v>7</v>
      </c>
      <c r="EC105" s="192" t="s">
        <v>273</v>
      </c>
      <c r="ED105" s="192">
        <v>276</v>
      </c>
      <c r="EE105" s="192" t="s">
        <v>273</v>
      </c>
      <c r="EF105" s="192" t="s">
        <v>273</v>
      </c>
      <c r="EG105" s="192" t="s">
        <v>631</v>
      </c>
      <c r="EH105" s="195">
        <v>15</v>
      </c>
      <c r="EI105" s="192" t="s">
        <v>273</v>
      </c>
      <c r="EJ105" s="194">
        <v>0.0007118055555555555</v>
      </c>
      <c r="EK105" s="192" t="s">
        <v>273</v>
      </c>
      <c r="EL105" s="192" t="s">
        <v>273</v>
      </c>
      <c r="EM105" s="192" t="s">
        <v>273</v>
      </c>
      <c r="EN105" s="192" t="s">
        <v>273</v>
      </c>
      <c r="EO105" s="192" t="s">
        <v>273</v>
      </c>
      <c r="EP105" s="192" t="s">
        <v>273</v>
      </c>
      <c r="EQ105" s="192" t="s">
        <v>273</v>
      </c>
      <c r="ER105" s="192" t="s">
        <v>273</v>
      </c>
      <c r="ES105" s="192" t="s">
        <v>273</v>
      </c>
      <c r="ET105" s="192" t="s">
        <v>273</v>
      </c>
      <c r="EU105" s="192" t="s">
        <v>273</v>
      </c>
      <c r="EV105" s="192" t="s">
        <v>273</v>
      </c>
      <c r="EW105" s="192" t="s">
        <v>273</v>
      </c>
      <c r="EX105" s="192" t="s">
        <v>273</v>
      </c>
      <c r="EY105" s="192" t="s">
        <v>273</v>
      </c>
      <c r="EZ105" s="192" t="s">
        <v>273</v>
      </c>
      <c r="FA105" s="192" t="s">
        <v>273</v>
      </c>
      <c r="FB105" s="192" t="s">
        <v>273</v>
      </c>
      <c r="FC105" s="192">
        <v>1</v>
      </c>
      <c r="FD105" s="192" t="s">
        <v>669</v>
      </c>
      <c r="FE105" s="192" t="s">
        <v>669</v>
      </c>
      <c r="FF105" s="192" t="s">
        <v>669</v>
      </c>
      <c r="FG105" s="192" t="s">
        <v>669</v>
      </c>
      <c r="FH105" s="192" t="s">
        <v>669</v>
      </c>
      <c r="FI105" s="192" t="s">
        <v>669</v>
      </c>
      <c r="FJ105" s="192" t="s">
        <v>669</v>
      </c>
      <c r="FK105" s="192" t="s">
        <v>669</v>
      </c>
      <c r="FL105" s="192" t="s">
        <v>669</v>
      </c>
      <c r="FM105" s="192" t="s">
        <v>669</v>
      </c>
      <c r="FN105" s="192" t="s">
        <v>669</v>
      </c>
      <c r="FO105" s="192" t="s">
        <v>669</v>
      </c>
      <c r="FP105" s="192" t="s">
        <v>669</v>
      </c>
      <c r="FQ105" s="192" t="s">
        <v>669</v>
      </c>
      <c r="FR105" s="218" t="s">
        <v>669</v>
      </c>
      <c r="FS105" s="192" t="s">
        <v>669</v>
      </c>
      <c r="FT105" s="192" t="s">
        <v>669</v>
      </c>
      <c r="FU105" s="198"/>
      <c r="FV105" s="198"/>
    </row>
    <row r="106" spans="1:178" s="188" customFormat="1" ht="21.75" customHeight="1">
      <c r="A106" s="184"/>
      <c r="B106" s="184"/>
      <c r="C106" s="185"/>
      <c r="D106" s="185"/>
      <c r="E106" s="186"/>
      <c r="F106" s="187"/>
      <c r="K106" s="190"/>
      <c r="L106" s="190"/>
      <c r="DV106" s="192" t="s">
        <v>289</v>
      </c>
      <c r="DW106" s="192" t="s">
        <v>278</v>
      </c>
      <c r="DX106" s="192" t="s">
        <v>279</v>
      </c>
      <c r="DY106" s="202" t="s">
        <v>280</v>
      </c>
      <c r="DZ106" s="192" t="s">
        <v>363</v>
      </c>
      <c r="EA106" s="200">
        <v>10</v>
      </c>
      <c r="EB106" s="192">
        <v>7</v>
      </c>
      <c r="EC106" s="192" t="s">
        <v>273</v>
      </c>
      <c r="ED106" s="192" t="s">
        <v>273</v>
      </c>
      <c r="EE106" s="192" t="s">
        <v>273</v>
      </c>
      <c r="EF106" s="192" t="s">
        <v>273</v>
      </c>
      <c r="EG106" s="192" t="s">
        <v>273</v>
      </c>
      <c r="EH106" s="192" t="s">
        <v>273</v>
      </c>
      <c r="EI106" s="192" t="s">
        <v>273</v>
      </c>
      <c r="EJ106" s="192" t="s">
        <v>273</v>
      </c>
      <c r="EK106" s="192" t="s">
        <v>273</v>
      </c>
      <c r="EL106" s="192" t="s">
        <v>273</v>
      </c>
      <c r="EM106" s="192" t="s">
        <v>273</v>
      </c>
      <c r="EN106" s="195">
        <v>5.5</v>
      </c>
      <c r="EO106" s="195">
        <v>0.5</v>
      </c>
      <c r="EP106" s="195">
        <v>56</v>
      </c>
      <c r="EQ106" s="192" t="s">
        <v>273</v>
      </c>
      <c r="ER106" s="192" t="s">
        <v>273</v>
      </c>
      <c r="ES106" s="192" t="s">
        <v>273</v>
      </c>
      <c r="ET106" s="195">
        <v>6</v>
      </c>
      <c r="EU106" s="192" t="s">
        <v>273</v>
      </c>
      <c r="EV106" s="192" t="s">
        <v>273</v>
      </c>
      <c r="EW106" s="192" t="s">
        <v>273</v>
      </c>
      <c r="EX106" s="192" t="s">
        <v>273</v>
      </c>
      <c r="EY106" s="193">
        <v>9.89</v>
      </c>
      <c r="EZ106" s="193">
        <v>8.8</v>
      </c>
      <c r="FA106" s="198"/>
      <c r="FB106" s="198"/>
      <c r="FC106" s="192">
        <v>1</v>
      </c>
      <c r="FD106" s="192" t="s">
        <v>669</v>
      </c>
      <c r="FE106" s="192" t="s">
        <v>669</v>
      </c>
      <c r="FF106" s="192" t="s">
        <v>669</v>
      </c>
      <c r="FG106" s="192" t="s">
        <v>669</v>
      </c>
      <c r="FH106" s="192" t="s">
        <v>669</v>
      </c>
      <c r="FI106" s="192" t="s">
        <v>669</v>
      </c>
      <c r="FJ106" s="192" t="s">
        <v>669</v>
      </c>
      <c r="FK106" s="192" t="s">
        <v>669</v>
      </c>
      <c r="FL106" s="192" t="s">
        <v>669</v>
      </c>
      <c r="FM106" s="192" t="s">
        <v>669</v>
      </c>
      <c r="FN106" s="192" t="s">
        <v>669</v>
      </c>
      <c r="FO106" s="192" t="s">
        <v>669</v>
      </c>
      <c r="FP106" s="192" t="s">
        <v>669</v>
      </c>
      <c r="FQ106" s="192" t="s">
        <v>669</v>
      </c>
      <c r="FR106" s="218" t="s">
        <v>669</v>
      </c>
      <c r="FS106" s="192" t="s">
        <v>669</v>
      </c>
      <c r="FT106" s="192" t="s">
        <v>669</v>
      </c>
      <c r="FU106" s="198"/>
      <c r="FV106" s="198"/>
    </row>
    <row r="107" spans="1:178" s="188" customFormat="1" ht="21.75" customHeight="1">
      <c r="A107" s="184"/>
      <c r="B107" s="184"/>
      <c r="C107" s="185"/>
      <c r="D107" s="185"/>
      <c r="E107" s="186"/>
      <c r="F107" s="187"/>
      <c r="K107" s="190"/>
      <c r="L107" s="190"/>
      <c r="DV107" s="192" t="s">
        <v>655</v>
      </c>
      <c r="DW107" s="192" t="s">
        <v>18</v>
      </c>
      <c r="DX107" s="192" t="s">
        <v>889</v>
      </c>
      <c r="DY107" s="202" t="s">
        <v>402</v>
      </c>
      <c r="DZ107" s="192" t="s">
        <v>405</v>
      </c>
      <c r="EA107" s="200">
        <v>31.753</v>
      </c>
      <c r="EB107" s="192">
        <v>7</v>
      </c>
      <c r="EC107" s="192" t="s">
        <v>273</v>
      </c>
      <c r="ED107" s="192" t="s">
        <v>273</v>
      </c>
      <c r="EE107" s="192" t="s">
        <v>273</v>
      </c>
      <c r="EF107" s="192" t="s">
        <v>273</v>
      </c>
      <c r="EG107" s="192" t="s">
        <v>273</v>
      </c>
      <c r="EH107" s="192" t="s">
        <v>273</v>
      </c>
      <c r="EI107" s="192" t="s">
        <v>273</v>
      </c>
      <c r="EJ107" s="192" t="s">
        <v>273</v>
      </c>
      <c r="EK107" s="192" t="s">
        <v>273</v>
      </c>
      <c r="EL107" s="192" t="s">
        <v>273</v>
      </c>
      <c r="EM107" s="192" t="s">
        <v>273</v>
      </c>
      <c r="EN107" s="195">
        <v>2.8</v>
      </c>
      <c r="EO107" s="195" t="s">
        <v>669</v>
      </c>
      <c r="EP107" s="195">
        <v>46.2</v>
      </c>
      <c r="EQ107" s="195">
        <v>4</v>
      </c>
      <c r="ER107" s="195">
        <v>4</v>
      </c>
      <c r="ES107" s="192" t="s">
        <v>273</v>
      </c>
      <c r="ET107" s="192" t="s">
        <v>273</v>
      </c>
      <c r="EU107" s="192" t="s">
        <v>273</v>
      </c>
      <c r="EV107" s="192" t="s">
        <v>273</v>
      </c>
      <c r="EW107" s="192" t="s">
        <v>273</v>
      </c>
      <c r="EX107" s="192" t="s">
        <v>273</v>
      </c>
      <c r="EY107" s="192" t="s">
        <v>273</v>
      </c>
      <c r="EZ107" s="193">
        <v>18.85</v>
      </c>
      <c r="FA107" s="198"/>
      <c r="FB107" s="198"/>
      <c r="FC107" s="192" t="s">
        <v>669</v>
      </c>
      <c r="FD107" s="192">
        <v>1</v>
      </c>
      <c r="FE107" s="192" t="s">
        <v>669</v>
      </c>
      <c r="FF107" s="192" t="s">
        <v>669</v>
      </c>
      <c r="FG107" s="192">
        <v>3</v>
      </c>
      <c r="FH107" s="192" t="s">
        <v>669</v>
      </c>
      <c r="FI107" s="192" t="s">
        <v>669</v>
      </c>
      <c r="FJ107" s="192" t="s">
        <v>669</v>
      </c>
      <c r="FK107" s="192" t="s">
        <v>669</v>
      </c>
      <c r="FL107" s="192" t="s">
        <v>669</v>
      </c>
      <c r="FM107" s="192" t="s">
        <v>669</v>
      </c>
      <c r="FN107" s="192" t="s">
        <v>669</v>
      </c>
      <c r="FO107" s="192">
        <v>23</v>
      </c>
      <c r="FP107" s="192">
        <v>19</v>
      </c>
      <c r="FQ107" s="192" t="s">
        <v>669</v>
      </c>
      <c r="FR107" s="218" t="s">
        <v>669</v>
      </c>
      <c r="FS107" s="192" t="s">
        <v>669</v>
      </c>
      <c r="FT107" s="192" t="s">
        <v>669</v>
      </c>
      <c r="FU107" s="198"/>
      <c r="FV107" s="198"/>
    </row>
    <row r="108" spans="1:178" s="188" customFormat="1" ht="21.75" customHeight="1">
      <c r="A108" s="184"/>
      <c r="B108" s="184"/>
      <c r="C108" s="185"/>
      <c r="D108" s="185"/>
      <c r="E108" s="186"/>
      <c r="F108" s="187"/>
      <c r="K108" s="190"/>
      <c r="L108" s="190"/>
      <c r="DV108" s="192" t="s">
        <v>364</v>
      </c>
      <c r="DW108" s="192" t="s">
        <v>18</v>
      </c>
      <c r="DX108" s="192" t="s">
        <v>889</v>
      </c>
      <c r="DY108" s="202" t="s">
        <v>280</v>
      </c>
      <c r="DZ108" s="192" t="s">
        <v>406</v>
      </c>
      <c r="EA108" s="200">
        <v>6.015</v>
      </c>
      <c r="EB108" s="192">
        <v>7</v>
      </c>
      <c r="EC108" s="192" t="s">
        <v>273</v>
      </c>
      <c r="ED108" s="183" t="s">
        <v>638</v>
      </c>
      <c r="EE108" s="183" t="s">
        <v>639</v>
      </c>
      <c r="EF108" s="183" t="s">
        <v>640</v>
      </c>
      <c r="EG108" s="183" t="s">
        <v>283</v>
      </c>
      <c r="EH108" s="183" t="s">
        <v>585</v>
      </c>
      <c r="EI108" s="183" t="s">
        <v>508</v>
      </c>
      <c r="EJ108" s="183" t="s">
        <v>641</v>
      </c>
      <c r="EK108" s="192" t="s">
        <v>273</v>
      </c>
      <c r="EL108" s="192" t="s">
        <v>273</v>
      </c>
      <c r="EM108" s="192" t="s">
        <v>273</v>
      </c>
      <c r="EN108" s="195">
        <v>1.55</v>
      </c>
      <c r="EO108" s="195" t="s">
        <v>669</v>
      </c>
      <c r="EP108" s="195">
        <v>10.2</v>
      </c>
      <c r="EQ108" s="195">
        <v>4</v>
      </c>
      <c r="ER108" s="195">
        <v>4</v>
      </c>
      <c r="ES108" s="192" t="s">
        <v>273</v>
      </c>
      <c r="ET108" s="192" t="s">
        <v>273</v>
      </c>
      <c r="EU108" s="192" t="s">
        <v>273</v>
      </c>
      <c r="EV108" s="192" t="s">
        <v>273</v>
      </c>
      <c r="EW108" s="183" t="s">
        <v>548</v>
      </c>
      <c r="EX108" s="183" t="s">
        <v>548</v>
      </c>
      <c r="EY108" s="192" t="s">
        <v>273</v>
      </c>
      <c r="EZ108" s="193">
        <v>13.1</v>
      </c>
      <c r="FA108" s="198"/>
      <c r="FB108" s="198"/>
      <c r="FC108" s="192" t="s">
        <v>669</v>
      </c>
      <c r="FD108" s="192" t="s">
        <v>669</v>
      </c>
      <c r="FE108" s="192" t="s">
        <v>669</v>
      </c>
      <c r="FF108" s="192" t="s">
        <v>669</v>
      </c>
      <c r="FG108" s="192" t="s">
        <v>669</v>
      </c>
      <c r="FH108" s="192" t="s">
        <v>669</v>
      </c>
      <c r="FI108" s="192" t="s">
        <v>670</v>
      </c>
      <c r="FJ108" s="192" t="s">
        <v>669</v>
      </c>
      <c r="FK108" s="192" t="s">
        <v>669</v>
      </c>
      <c r="FL108" s="192" t="s">
        <v>669</v>
      </c>
      <c r="FM108" s="192" t="s">
        <v>669</v>
      </c>
      <c r="FN108" s="192" t="s">
        <v>669</v>
      </c>
      <c r="FO108" s="192" t="s">
        <v>669</v>
      </c>
      <c r="FP108" s="192" t="s">
        <v>669</v>
      </c>
      <c r="FQ108" s="192" t="s">
        <v>669</v>
      </c>
      <c r="FR108" s="218" t="s">
        <v>669</v>
      </c>
      <c r="FS108" s="192" t="s">
        <v>669</v>
      </c>
      <c r="FT108" s="192" t="s">
        <v>669</v>
      </c>
      <c r="FU108" s="198"/>
      <c r="FV108" s="198"/>
    </row>
    <row r="109" spans="1:179" s="188" customFormat="1" ht="21.75" customHeight="1">
      <c r="A109" s="184"/>
      <c r="B109" s="184"/>
      <c r="C109" s="185"/>
      <c r="D109" s="185"/>
      <c r="E109" s="186"/>
      <c r="F109" s="187"/>
      <c r="K109" s="190"/>
      <c r="L109" s="190"/>
      <c r="DV109" s="192" t="s">
        <v>365</v>
      </c>
      <c r="DW109" s="192" t="s">
        <v>18</v>
      </c>
      <c r="DX109" s="192" t="s">
        <v>889</v>
      </c>
      <c r="DY109" s="202" t="s">
        <v>280</v>
      </c>
      <c r="DZ109" s="192" t="s">
        <v>407</v>
      </c>
      <c r="EA109" s="200">
        <v>3.056</v>
      </c>
      <c r="EB109" s="192">
        <v>7</v>
      </c>
      <c r="EC109" s="192" t="s">
        <v>273</v>
      </c>
      <c r="ED109" s="183" t="s">
        <v>642</v>
      </c>
      <c r="EE109" s="183" t="s">
        <v>643</v>
      </c>
      <c r="EF109" s="183" t="s">
        <v>644</v>
      </c>
      <c r="EG109" s="183" t="s">
        <v>283</v>
      </c>
      <c r="EH109" s="183" t="s">
        <v>585</v>
      </c>
      <c r="EI109" s="183" t="s">
        <v>547</v>
      </c>
      <c r="EJ109" s="183" t="s">
        <v>504</v>
      </c>
      <c r="EK109" s="192" t="s">
        <v>273</v>
      </c>
      <c r="EL109" s="192" t="s">
        <v>273</v>
      </c>
      <c r="EM109" s="192" t="s">
        <v>273</v>
      </c>
      <c r="EN109" s="195">
        <v>1.25</v>
      </c>
      <c r="EO109" s="195" t="s">
        <v>669</v>
      </c>
      <c r="EP109" s="195">
        <v>8</v>
      </c>
      <c r="EQ109" s="195">
        <v>4</v>
      </c>
      <c r="ER109" s="195">
        <v>4</v>
      </c>
      <c r="ES109" s="192" t="s">
        <v>273</v>
      </c>
      <c r="ET109" s="192" t="s">
        <v>273</v>
      </c>
      <c r="EU109" s="192" t="s">
        <v>273</v>
      </c>
      <c r="EV109" s="192" t="s">
        <v>273</v>
      </c>
      <c r="EW109" s="183" t="s">
        <v>455</v>
      </c>
      <c r="EX109" s="183" t="s">
        <v>455</v>
      </c>
      <c r="EY109" s="192" t="s">
        <v>273</v>
      </c>
      <c r="EZ109" s="193">
        <v>13.25</v>
      </c>
      <c r="FA109" s="198"/>
      <c r="FB109" s="198"/>
      <c r="FC109" s="192" t="s">
        <v>669</v>
      </c>
      <c r="FD109" s="192" t="s">
        <v>671</v>
      </c>
      <c r="FE109" s="192" t="s">
        <v>669</v>
      </c>
      <c r="FF109" s="192" t="s">
        <v>669</v>
      </c>
      <c r="FG109" s="192" t="s">
        <v>669</v>
      </c>
      <c r="FH109" s="192" t="s">
        <v>669</v>
      </c>
      <c r="FI109" s="192" t="s">
        <v>669</v>
      </c>
      <c r="FJ109" s="192" t="s">
        <v>669</v>
      </c>
      <c r="FK109" s="192" t="s">
        <v>669</v>
      </c>
      <c r="FL109" s="192" t="s">
        <v>669</v>
      </c>
      <c r="FM109" s="192" t="s">
        <v>669</v>
      </c>
      <c r="FN109" s="192" t="s">
        <v>669</v>
      </c>
      <c r="FO109" s="192" t="s">
        <v>669</v>
      </c>
      <c r="FP109" s="192" t="s">
        <v>669</v>
      </c>
      <c r="FQ109" s="192" t="s">
        <v>669</v>
      </c>
      <c r="FR109" s="218" t="s">
        <v>669</v>
      </c>
      <c r="FS109" s="192" t="s">
        <v>669</v>
      </c>
      <c r="FT109" s="192" t="s">
        <v>669</v>
      </c>
      <c r="FU109" s="198"/>
      <c r="FV109" s="198"/>
      <c r="FW109" s="188" t="s">
        <v>670</v>
      </c>
    </row>
    <row r="110" spans="1:178" s="188" customFormat="1" ht="21.75" customHeight="1">
      <c r="A110" s="184"/>
      <c r="B110" s="184"/>
      <c r="C110" s="185"/>
      <c r="D110" s="185"/>
      <c r="E110" s="186"/>
      <c r="F110" s="187"/>
      <c r="K110" s="190"/>
      <c r="L110" s="190"/>
      <c r="DV110" s="192" t="s">
        <v>366</v>
      </c>
      <c r="DW110" s="192" t="s">
        <v>18</v>
      </c>
      <c r="DX110" s="192" t="s">
        <v>889</v>
      </c>
      <c r="DY110" s="202" t="s">
        <v>280</v>
      </c>
      <c r="DZ110" s="192" t="s">
        <v>408</v>
      </c>
      <c r="EA110" s="200">
        <v>6.79</v>
      </c>
      <c r="EB110" s="192">
        <v>7</v>
      </c>
      <c r="EC110" s="192" t="s">
        <v>273</v>
      </c>
      <c r="ED110" s="183" t="s">
        <v>645</v>
      </c>
      <c r="EE110" s="183" t="s">
        <v>646</v>
      </c>
      <c r="EF110" s="183" t="s">
        <v>647</v>
      </c>
      <c r="EG110" s="183" t="s">
        <v>553</v>
      </c>
      <c r="EH110" s="183" t="s">
        <v>585</v>
      </c>
      <c r="EI110" s="183" t="s">
        <v>506</v>
      </c>
      <c r="EJ110" s="183" t="s">
        <v>648</v>
      </c>
      <c r="EK110" s="192" t="s">
        <v>273</v>
      </c>
      <c r="EL110" s="192" t="s">
        <v>273</v>
      </c>
      <c r="EM110" s="192" t="s">
        <v>273</v>
      </c>
      <c r="EN110" s="195">
        <v>1.6</v>
      </c>
      <c r="EO110" s="195" t="s">
        <v>669</v>
      </c>
      <c r="EP110" s="195">
        <v>9.9</v>
      </c>
      <c r="EQ110" s="195">
        <v>4</v>
      </c>
      <c r="ER110" s="195">
        <v>4</v>
      </c>
      <c r="ES110" s="192" t="s">
        <v>273</v>
      </c>
      <c r="ET110" s="192" t="s">
        <v>273</v>
      </c>
      <c r="EU110" s="192" t="s">
        <v>273</v>
      </c>
      <c r="EV110" s="192" t="s">
        <v>273</v>
      </c>
      <c r="EW110" s="183" t="s">
        <v>548</v>
      </c>
      <c r="EX110" s="183" t="s">
        <v>548</v>
      </c>
      <c r="EY110" s="192" t="s">
        <v>273</v>
      </c>
      <c r="EZ110" s="193">
        <v>10.2</v>
      </c>
      <c r="FA110" s="198"/>
      <c r="FB110" s="198"/>
      <c r="FC110" s="192" t="s">
        <v>669</v>
      </c>
      <c r="FD110" s="192" t="s">
        <v>669</v>
      </c>
      <c r="FE110" s="192" t="s">
        <v>669</v>
      </c>
      <c r="FF110" s="192" t="s">
        <v>669</v>
      </c>
      <c r="FG110" s="192">
        <v>1</v>
      </c>
      <c r="FH110" s="192" t="s">
        <v>669</v>
      </c>
      <c r="FI110" s="192" t="s">
        <v>669</v>
      </c>
      <c r="FJ110" s="192" t="s">
        <v>669</v>
      </c>
      <c r="FK110" s="192" t="s">
        <v>669</v>
      </c>
      <c r="FL110" s="192" t="s">
        <v>669</v>
      </c>
      <c r="FM110" s="192" t="s">
        <v>669</v>
      </c>
      <c r="FN110" s="192" t="s">
        <v>669</v>
      </c>
      <c r="FO110" s="192" t="s">
        <v>669</v>
      </c>
      <c r="FP110" s="192" t="s">
        <v>669</v>
      </c>
      <c r="FQ110" s="192" t="s">
        <v>669</v>
      </c>
      <c r="FR110" s="218" t="s">
        <v>669</v>
      </c>
      <c r="FS110" s="192" t="s">
        <v>669</v>
      </c>
      <c r="FT110" s="192" t="s">
        <v>669</v>
      </c>
      <c r="FU110" s="198"/>
      <c r="FV110" s="198"/>
    </row>
    <row r="111" spans="1:178" s="188" customFormat="1" ht="21.75" customHeight="1">
      <c r="A111" s="184"/>
      <c r="B111" s="184"/>
      <c r="C111" s="185"/>
      <c r="D111" s="185"/>
      <c r="E111" s="186"/>
      <c r="F111" s="187"/>
      <c r="K111" s="190"/>
      <c r="L111" s="190"/>
      <c r="DV111" s="192" t="s">
        <v>367</v>
      </c>
      <c r="DW111" s="192" t="s">
        <v>18</v>
      </c>
      <c r="DX111" s="192" t="s">
        <v>889</v>
      </c>
      <c r="DY111" s="202" t="s">
        <v>280</v>
      </c>
      <c r="DZ111" s="192" t="s">
        <v>409</v>
      </c>
      <c r="EA111" s="200">
        <v>9.999</v>
      </c>
      <c r="EB111" s="192">
        <v>7</v>
      </c>
      <c r="EC111" s="192" t="s">
        <v>273</v>
      </c>
      <c r="ED111" s="183" t="s">
        <v>649</v>
      </c>
      <c r="EE111" s="183" t="s">
        <v>650</v>
      </c>
      <c r="EF111" s="183" t="s">
        <v>651</v>
      </c>
      <c r="EG111" s="183" t="s">
        <v>283</v>
      </c>
      <c r="EH111" s="183" t="s">
        <v>585</v>
      </c>
      <c r="EI111" s="183" t="s">
        <v>586</v>
      </c>
      <c r="EJ111" s="183" t="s">
        <v>652</v>
      </c>
      <c r="EK111" s="192" t="s">
        <v>273</v>
      </c>
      <c r="EL111" s="192" t="s">
        <v>273</v>
      </c>
      <c r="EM111" s="192" t="s">
        <v>273</v>
      </c>
      <c r="EN111" s="195">
        <v>2.25</v>
      </c>
      <c r="EO111" s="195" t="s">
        <v>669</v>
      </c>
      <c r="EP111" s="195">
        <v>14</v>
      </c>
      <c r="EQ111" s="195">
        <v>4</v>
      </c>
      <c r="ER111" s="195">
        <v>4</v>
      </c>
      <c r="ES111" s="192" t="s">
        <v>273</v>
      </c>
      <c r="ET111" s="192" t="s">
        <v>273</v>
      </c>
      <c r="EU111" s="192" t="s">
        <v>273</v>
      </c>
      <c r="EV111" s="192" t="s">
        <v>273</v>
      </c>
      <c r="EW111" s="183" t="s">
        <v>548</v>
      </c>
      <c r="EX111" s="183" t="s">
        <v>548</v>
      </c>
      <c r="EY111" s="192" t="s">
        <v>273</v>
      </c>
      <c r="EZ111" s="193">
        <v>10.6</v>
      </c>
      <c r="FA111" s="198"/>
      <c r="FB111" s="198"/>
      <c r="FC111" s="192" t="s">
        <v>669</v>
      </c>
      <c r="FD111" s="192" t="s">
        <v>669</v>
      </c>
      <c r="FE111" s="192" t="s">
        <v>669</v>
      </c>
      <c r="FF111" s="192" t="s">
        <v>669</v>
      </c>
      <c r="FG111" s="192" t="s">
        <v>669</v>
      </c>
      <c r="FH111" s="192" t="s">
        <v>669</v>
      </c>
      <c r="FI111" s="192" t="s">
        <v>669</v>
      </c>
      <c r="FJ111" s="192" t="s">
        <v>669</v>
      </c>
      <c r="FK111" s="192" t="s">
        <v>669</v>
      </c>
      <c r="FL111" s="192" t="s">
        <v>669</v>
      </c>
      <c r="FM111" s="192" t="s">
        <v>669</v>
      </c>
      <c r="FN111" s="192" t="s">
        <v>669</v>
      </c>
      <c r="FO111" s="192" t="s">
        <v>669</v>
      </c>
      <c r="FP111" s="192" t="s">
        <v>669</v>
      </c>
      <c r="FQ111" s="192" t="s">
        <v>669</v>
      </c>
      <c r="FR111" s="218" t="s">
        <v>669</v>
      </c>
      <c r="FS111" s="192" t="s">
        <v>669</v>
      </c>
      <c r="FT111" s="192" t="s">
        <v>669</v>
      </c>
      <c r="FU111" s="198"/>
      <c r="FV111" s="198"/>
    </row>
    <row r="112" spans="1:178" s="188" customFormat="1" ht="21.75" customHeight="1">
      <c r="A112" s="184"/>
      <c r="B112" s="184"/>
      <c r="C112" s="185"/>
      <c r="D112" s="185"/>
      <c r="E112" s="186"/>
      <c r="F112" s="187"/>
      <c r="K112" s="190"/>
      <c r="L112" s="190"/>
      <c r="DV112" s="192" t="s">
        <v>368</v>
      </c>
      <c r="DW112" s="192" t="s">
        <v>18</v>
      </c>
      <c r="DX112" s="192" t="s">
        <v>889</v>
      </c>
      <c r="DY112" s="202" t="s">
        <v>280</v>
      </c>
      <c r="DZ112" s="192" t="s">
        <v>410</v>
      </c>
      <c r="EA112" s="200">
        <v>4.176</v>
      </c>
      <c r="EB112" s="192">
        <v>7</v>
      </c>
      <c r="EC112" s="192" t="s">
        <v>273</v>
      </c>
      <c r="ED112" s="183" t="s">
        <v>581</v>
      </c>
      <c r="EE112" s="183" t="s">
        <v>582</v>
      </c>
      <c r="EF112" s="183" t="s">
        <v>583</v>
      </c>
      <c r="EG112" s="183" t="s">
        <v>584</v>
      </c>
      <c r="EH112" s="183" t="s">
        <v>585</v>
      </c>
      <c r="EI112" s="183" t="s">
        <v>586</v>
      </c>
      <c r="EJ112" s="183" t="s">
        <v>499</v>
      </c>
      <c r="EK112" s="192" t="s">
        <v>273</v>
      </c>
      <c r="EL112" s="192" t="s">
        <v>273</v>
      </c>
      <c r="EM112" s="192" t="s">
        <v>273</v>
      </c>
      <c r="EN112" s="195">
        <v>1.05</v>
      </c>
      <c r="EO112" s="195" t="s">
        <v>669</v>
      </c>
      <c r="EP112" s="195">
        <v>4.5</v>
      </c>
      <c r="EQ112" s="195">
        <v>2</v>
      </c>
      <c r="ER112" s="195">
        <v>4</v>
      </c>
      <c r="ES112" s="192" t="s">
        <v>273</v>
      </c>
      <c r="ET112" s="192" t="s">
        <v>273</v>
      </c>
      <c r="EU112" s="192" t="s">
        <v>273</v>
      </c>
      <c r="EV112" s="192" t="s">
        <v>273</v>
      </c>
      <c r="EW112" s="183" t="s">
        <v>482</v>
      </c>
      <c r="EX112" s="183" t="s">
        <v>482</v>
      </c>
      <c r="EY112" s="192" t="s">
        <v>273</v>
      </c>
      <c r="EZ112" s="193">
        <v>12.7</v>
      </c>
      <c r="FA112" s="198"/>
      <c r="FB112" s="198"/>
      <c r="FC112" s="192" t="s">
        <v>669</v>
      </c>
      <c r="FD112" s="192" t="s">
        <v>669</v>
      </c>
      <c r="FE112" s="192" t="s">
        <v>669</v>
      </c>
      <c r="FF112" s="192" t="s">
        <v>669</v>
      </c>
      <c r="FG112" s="192">
        <v>1</v>
      </c>
      <c r="FH112" s="192" t="s">
        <v>669</v>
      </c>
      <c r="FI112" s="192" t="s">
        <v>669</v>
      </c>
      <c r="FJ112" s="192" t="s">
        <v>669</v>
      </c>
      <c r="FK112" s="192" t="s">
        <v>669</v>
      </c>
      <c r="FL112" s="192" t="s">
        <v>669</v>
      </c>
      <c r="FM112" s="192" t="s">
        <v>669</v>
      </c>
      <c r="FN112" s="192" t="s">
        <v>669</v>
      </c>
      <c r="FO112" s="192" t="s">
        <v>669</v>
      </c>
      <c r="FP112" s="192"/>
      <c r="FQ112" s="192" t="s">
        <v>669</v>
      </c>
      <c r="FR112" s="218" t="s">
        <v>669</v>
      </c>
      <c r="FS112" s="192" t="s">
        <v>669</v>
      </c>
      <c r="FT112" s="192" t="s">
        <v>669</v>
      </c>
      <c r="FU112" s="198"/>
      <c r="FV112" s="198"/>
    </row>
    <row r="113" spans="1:178" s="188" customFormat="1" ht="21.75" customHeight="1">
      <c r="A113" s="184"/>
      <c r="B113" s="184"/>
      <c r="C113" s="185"/>
      <c r="D113" s="185"/>
      <c r="E113" s="186"/>
      <c r="F113" s="187"/>
      <c r="K113" s="190"/>
      <c r="L113" s="190"/>
      <c r="DV113" s="192" t="s">
        <v>369</v>
      </c>
      <c r="DW113" s="192" t="s">
        <v>18</v>
      </c>
      <c r="DX113" s="192" t="s">
        <v>889</v>
      </c>
      <c r="DY113" s="202" t="s">
        <v>280</v>
      </c>
      <c r="DZ113" s="192" t="s">
        <v>411</v>
      </c>
      <c r="EA113" s="200">
        <v>8.807</v>
      </c>
      <c r="EB113" s="192">
        <v>7</v>
      </c>
      <c r="EC113" s="192" t="s">
        <v>273</v>
      </c>
      <c r="ED113" s="183" t="s">
        <v>587</v>
      </c>
      <c r="EE113" s="183" t="s">
        <v>588</v>
      </c>
      <c r="EF113" s="183" t="s">
        <v>589</v>
      </c>
      <c r="EG113" s="183" t="s">
        <v>590</v>
      </c>
      <c r="EH113" s="183" t="s">
        <v>585</v>
      </c>
      <c r="EI113" s="183" t="s">
        <v>482</v>
      </c>
      <c r="EJ113" s="183" t="s">
        <v>591</v>
      </c>
      <c r="EK113" s="192" t="s">
        <v>273</v>
      </c>
      <c r="EL113" s="192" t="s">
        <v>273</v>
      </c>
      <c r="EM113" s="192" t="s">
        <v>273</v>
      </c>
      <c r="EN113" s="195">
        <v>2.75</v>
      </c>
      <c r="EO113" s="195" t="s">
        <v>669</v>
      </c>
      <c r="EP113" s="195">
        <v>26</v>
      </c>
      <c r="EQ113" s="195" t="s">
        <v>669</v>
      </c>
      <c r="ER113" s="195">
        <v>4</v>
      </c>
      <c r="ES113" s="192" t="s">
        <v>273</v>
      </c>
      <c r="ET113" s="192" t="s">
        <v>273</v>
      </c>
      <c r="EU113" s="192" t="s">
        <v>273</v>
      </c>
      <c r="EV113" s="192" t="s">
        <v>273</v>
      </c>
      <c r="EW113" s="183" t="s">
        <v>482</v>
      </c>
      <c r="EX113" s="183" t="s">
        <v>580</v>
      </c>
      <c r="EY113" s="192" t="s">
        <v>273</v>
      </c>
      <c r="EZ113" s="193">
        <v>10.5</v>
      </c>
      <c r="FA113" s="198"/>
      <c r="FB113" s="198"/>
      <c r="FC113" s="192" t="s">
        <v>669</v>
      </c>
      <c r="FD113" s="192" t="s">
        <v>669</v>
      </c>
      <c r="FE113" s="192" t="s">
        <v>669</v>
      </c>
      <c r="FF113" s="192" t="s">
        <v>669</v>
      </c>
      <c r="FG113" s="192">
        <v>2</v>
      </c>
      <c r="FH113" s="192" t="s">
        <v>669</v>
      </c>
      <c r="FI113" s="192" t="s">
        <v>669</v>
      </c>
      <c r="FJ113" s="192" t="s">
        <v>669</v>
      </c>
      <c r="FK113" s="192" t="s">
        <v>669</v>
      </c>
      <c r="FL113" s="192" t="s">
        <v>669</v>
      </c>
      <c r="FM113" s="192" t="s">
        <v>669</v>
      </c>
      <c r="FN113" s="192" t="s">
        <v>669</v>
      </c>
      <c r="FO113" s="192" t="s">
        <v>669</v>
      </c>
      <c r="FP113" s="192">
        <v>6</v>
      </c>
      <c r="FQ113" s="192" t="s">
        <v>669</v>
      </c>
      <c r="FR113" s="218" t="s">
        <v>669</v>
      </c>
      <c r="FS113" s="192" t="s">
        <v>669</v>
      </c>
      <c r="FT113" s="192" t="s">
        <v>669</v>
      </c>
      <c r="FU113" s="198"/>
      <c r="FV113" s="198"/>
    </row>
    <row r="114" spans="1:178" s="188" customFormat="1" ht="21.75" customHeight="1">
      <c r="A114" s="184"/>
      <c r="B114" s="184"/>
      <c r="C114" s="185"/>
      <c r="D114" s="185"/>
      <c r="E114" s="186"/>
      <c r="F114" s="187"/>
      <c r="K114" s="190"/>
      <c r="L114" s="190"/>
      <c r="DV114" s="192" t="s">
        <v>370</v>
      </c>
      <c r="DW114" s="192" t="s">
        <v>18</v>
      </c>
      <c r="DX114" s="192" t="s">
        <v>889</v>
      </c>
      <c r="DY114" s="202" t="s">
        <v>280</v>
      </c>
      <c r="DZ114" s="192" t="s">
        <v>410</v>
      </c>
      <c r="EA114" s="200">
        <v>4.176</v>
      </c>
      <c r="EB114" s="192">
        <v>7</v>
      </c>
      <c r="EC114" s="192" t="s">
        <v>273</v>
      </c>
      <c r="ED114" s="183" t="s">
        <v>592</v>
      </c>
      <c r="EE114" s="183" t="s">
        <v>593</v>
      </c>
      <c r="EF114" s="183" t="s">
        <v>594</v>
      </c>
      <c r="EG114" s="183" t="s">
        <v>595</v>
      </c>
      <c r="EH114" s="183" t="s">
        <v>585</v>
      </c>
      <c r="EI114" s="183" t="s">
        <v>507</v>
      </c>
      <c r="EJ114" s="183" t="s">
        <v>591</v>
      </c>
      <c r="EK114" s="192" t="s">
        <v>273</v>
      </c>
      <c r="EL114" s="192" t="s">
        <v>273</v>
      </c>
      <c r="EM114" s="192" t="s">
        <v>273</v>
      </c>
      <c r="EN114" s="195">
        <v>2.75</v>
      </c>
      <c r="EO114" s="195" t="s">
        <v>669</v>
      </c>
      <c r="EP114" s="195">
        <v>19</v>
      </c>
      <c r="EQ114" s="195" t="s">
        <v>669</v>
      </c>
      <c r="ER114" s="195">
        <v>4</v>
      </c>
      <c r="ES114" s="192" t="s">
        <v>273</v>
      </c>
      <c r="ET114" s="192" t="s">
        <v>273</v>
      </c>
      <c r="EU114" s="192" t="s">
        <v>273</v>
      </c>
      <c r="EV114" s="192" t="s">
        <v>273</v>
      </c>
      <c r="EW114" s="183" t="s">
        <v>596</v>
      </c>
      <c r="EX114" s="183" t="s">
        <v>482</v>
      </c>
      <c r="EY114" s="192" t="s">
        <v>273</v>
      </c>
      <c r="EZ114" s="193">
        <v>10.2</v>
      </c>
      <c r="FA114" s="198"/>
      <c r="FB114" s="198"/>
      <c r="FC114" s="192" t="s">
        <v>669</v>
      </c>
      <c r="FD114" s="192" t="s">
        <v>669</v>
      </c>
      <c r="FE114" s="192" t="s">
        <v>669</v>
      </c>
      <c r="FF114" s="192" t="s">
        <v>669</v>
      </c>
      <c r="FG114" s="192">
        <v>1</v>
      </c>
      <c r="FH114" s="192" t="s">
        <v>669</v>
      </c>
      <c r="FI114" s="192" t="s">
        <v>669</v>
      </c>
      <c r="FJ114" s="192" t="s">
        <v>669</v>
      </c>
      <c r="FK114" s="192">
        <v>1</v>
      </c>
      <c r="FL114" s="192" t="s">
        <v>669</v>
      </c>
      <c r="FM114" s="192" t="s">
        <v>669</v>
      </c>
      <c r="FN114" s="192" t="s">
        <v>669</v>
      </c>
      <c r="FO114" s="192" t="s">
        <v>669</v>
      </c>
      <c r="FP114" s="192" t="s">
        <v>669</v>
      </c>
      <c r="FQ114" s="192" t="s">
        <v>669</v>
      </c>
      <c r="FR114" s="218" t="s">
        <v>669</v>
      </c>
      <c r="FS114" s="192" t="s">
        <v>669</v>
      </c>
      <c r="FT114" s="192" t="s">
        <v>669</v>
      </c>
      <c r="FU114" s="198"/>
      <c r="FV114" s="198"/>
    </row>
    <row r="115" spans="1:178" s="188" customFormat="1" ht="21.75" customHeight="1">
      <c r="A115" s="184"/>
      <c r="B115" s="184"/>
      <c r="C115" s="185"/>
      <c r="D115" s="185"/>
      <c r="E115" s="186"/>
      <c r="F115" s="187"/>
      <c r="K115" s="190"/>
      <c r="L115" s="190"/>
      <c r="DV115" s="192" t="s">
        <v>399</v>
      </c>
      <c r="DW115" s="192" t="s">
        <v>18</v>
      </c>
      <c r="DX115" s="192" t="s">
        <v>889</v>
      </c>
      <c r="DY115" s="202" t="s">
        <v>280</v>
      </c>
      <c r="DZ115" s="192" t="s">
        <v>412</v>
      </c>
      <c r="EA115" s="200">
        <v>1.887</v>
      </c>
      <c r="EB115" s="192">
        <v>7</v>
      </c>
      <c r="EC115" s="192" t="s">
        <v>273</v>
      </c>
      <c r="ED115" s="183" t="s">
        <v>597</v>
      </c>
      <c r="EE115" s="183" t="s">
        <v>598</v>
      </c>
      <c r="EF115" s="183" t="s">
        <v>599</v>
      </c>
      <c r="EG115" s="183" t="s">
        <v>595</v>
      </c>
      <c r="EH115" s="183" t="s">
        <v>585</v>
      </c>
      <c r="EI115" s="183" t="s">
        <v>508</v>
      </c>
      <c r="EJ115" s="183" t="s">
        <v>600</v>
      </c>
      <c r="EK115" s="192" t="s">
        <v>273</v>
      </c>
      <c r="EL115" s="192" t="s">
        <v>273</v>
      </c>
      <c r="EM115" s="192" t="s">
        <v>273</v>
      </c>
      <c r="EN115" s="195">
        <v>2.65</v>
      </c>
      <c r="EO115" s="195" t="s">
        <v>669</v>
      </c>
      <c r="EP115" s="195">
        <v>14.6</v>
      </c>
      <c r="EQ115" s="195">
        <v>4</v>
      </c>
      <c r="ER115" s="195">
        <v>4</v>
      </c>
      <c r="ES115" s="192" t="s">
        <v>273</v>
      </c>
      <c r="ET115" s="192" t="s">
        <v>273</v>
      </c>
      <c r="EU115" s="192" t="s">
        <v>273</v>
      </c>
      <c r="EV115" s="192" t="s">
        <v>273</v>
      </c>
      <c r="EW115" s="183" t="s">
        <v>456</v>
      </c>
      <c r="EX115" s="183" t="s">
        <v>456</v>
      </c>
      <c r="EY115" s="192" t="s">
        <v>273</v>
      </c>
      <c r="EZ115" s="193">
        <v>12.25</v>
      </c>
      <c r="FA115" s="198"/>
      <c r="FB115" s="198"/>
      <c r="FC115" s="192" t="s">
        <v>669</v>
      </c>
      <c r="FD115" s="192" t="s">
        <v>669</v>
      </c>
      <c r="FE115" s="192" t="s">
        <v>669</v>
      </c>
      <c r="FF115" s="192" t="s">
        <v>669</v>
      </c>
      <c r="FG115" s="192">
        <v>1</v>
      </c>
      <c r="FH115" s="192" t="s">
        <v>669</v>
      </c>
      <c r="FI115" s="192" t="s">
        <v>669</v>
      </c>
      <c r="FJ115" s="192" t="s">
        <v>669</v>
      </c>
      <c r="FK115" s="192" t="s">
        <v>669</v>
      </c>
      <c r="FL115" s="192" t="s">
        <v>669</v>
      </c>
      <c r="FM115" s="192" t="s">
        <v>669</v>
      </c>
      <c r="FN115" s="192" t="s">
        <v>669</v>
      </c>
      <c r="FO115" s="192" t="s">
        <v>669</v>
      </c>
      <c r="FP115" s="192">
        <v>1</v>
      </c>
      <c r="FQ115" s="192" t="s">
        <v>669</v>
      </c>
      <c r="FR115" s="218" t="s">
        <v>669</v>
      </c>
      <c r="FS115" s="192" t="s">
        <v>669</v>
      </c>
      <c r="FT115" s="192" t="s">
        <v>669</v>
      </c>
      <c r="FU115" s="198"/>
      <c r="FV115" s="198"/>
    </row>
    <row r="116" spans="1:178" s="188" customFormat="1" ht="21.75" customHeight="1">
      <c r="A116" s="184"/>
      <c r="B116" s="184"/>
      <c r="C116" s="185"/>
      <c r="D116" s="185"/>
      <c r="E116" s="186"/>
      <c r="F116" s="187"/>
      <c r="K116" s="190"/>
      <c r="L116" s="190"/>
      <c r="DV116" s="192" t="s">
        <v>371</v>
      </c>
      <c r="DW116" s="192" t="s">
        <v>18</v>
      </c>
      <c r="DX116" s="192" t="s">
        <v>889</v>
      </c>
      <c r="DY116" s="192" t="s">
        <v>280</v>
      </c>
      <c r="DZ116" s="192" t="s">
        <v>413</v>
      </c>
      <c r="EA116" s="200">
        <v>0.55</v>
      </c>
      <c r="EB116" s="192">
        <v>7</v>
      </c>
      <c r="EC116" s="192" t="s">
        <v>273</v>
      </c>
      <c r="ED116" s="183" t="s">
        <v>601</v>
      </c>
      <c r="EE116" s="183" t="s">
        <v>602</v>
      </c>
      <c r="EF116" s="183" t="s">
        <v>603</v>
      </c>
      <c r="EG116" s="183" t="s">
        <v>604</v>
      </c>
      <c r="EH116" s="183" t="s">
        <v>447</v>
      </c>
      <c r="EI116" s="183" t="s">
        <v>540</v>
      </c>
      <c r="EJ116" s="183" t="s">
        <v>504</v>
      </c>
      <c r="EK116" s="192" t="s">
        <v>273</v>
      </c>
      <c r="EL116" s="192" t="s">
        <v>273</v>
      </c>
      <c r="EM116" s="192" t="s">
        <v>273</v>
      </c>
      <c r="EN116" s="195">
        <v>1.25</v>
      </c>
      <c r="EO116" s="195" t="s">
        <v>669</v>
      </c>
      <c r="EP116" s="195">
        <v>7.5</v>
      </c>
      <c r="EQ116" s="195">
        <v>2</v>
      </c>
      <c r="ER116" s="195">
        <v>4</v>
      </c>
      <c r="ES116" s="192" t="s">
        <v>273</v>
      </c>
      <c r="ET116" s="192" t="s">
        <v>273</v>
      </c>
      <c r="EU116" s="192" t="s">
        <v>273</v>
      </c>
      <c r="EV116" s="192" t="s">
        <v>273</v>
      </c>
      <c r="EW116" s="183" t="s">
        <v>455</v>
      </c>
      <c r="EX116" s="183" t="s">
        <v>455</v>
      </c>
      <c r="EY116" s="192" t="s">
        <v>273</v>
      </c>
      <c r="EZ116" s="193">
        <v>13.45</v>
      </c>
      <c r="FA116" s="198"/>
      <c r="FB116" s="198"/>
      <c r="FC116" s="192" t="s">
        <v>669</v>
      </c>
      <c r="FD116" s="192" t="s">
        <v>669</v>
      </c>
      <c r="FE116" s="192" t="s">
        <v>669</v>
      </c>
      <c r="FF116" s="192" t="s">
        <v>669</v>
      </c>
      <c r="FG116" s="192" t="s">
        <v>669</v>
      </c>
      <c r="FH116" s="192" t="s">
        <v>669</v>
      </c>
      <c r="FI116" s="192" t="s">
        <v>669</v>
      </c>
      <c r="FJ116" s="192" t="s">
        <v>669</v>
      </c>
      <c r="FK116" s="192" t="s">
        <v>669</v>
      </c>
      <c r="FL116" s="192" t="s">
        <v>669</v>
      </c>
      <c r="FM116" s="192" t="s">
        <v>669</v>
      </c>
      <c r="FN116" s="192" t="s">
        <v>669</v>
      </c>
      <c r="FO116" s="192" t="s">
        <v>669</v>
      </c>
      <c r="FP116" s="192" t="s">
        <v>669</v>
      </c>
      <c r="FQ116" s="192" t="s">
        <v>669</v>
      </c>
      <c r="FR116" s="218" t="s">
        <v>669</v>
      </c>
      <c r="FS116" s="192" t="s">
        <v>669</v>
      </c>
      <c r="FT116" s="192" t="s">
        <v>669</v>
      </c>
      <c r="FU116" s="198"/>
      <c r="FV116" s="198"/>
    </row>
    <row r="117" spans="1:178" s="188" customFormat="1" ht="21.75" customHeight="1">
      <c r="A117" s="184"/>
      <c r="B117" s="184"/>
      <c r="C117" s="185"/>
      <c r="D117" s="185"/>
      <c r="E117" s="186"/>
      <c r="F117" s="187"/>
      <c r="K117" s="190"/>
      <c r="L117" s="190"/>
      <c r="DV117" s="192" t="s">
        <v>372</v>
      </c>
      <c r="DW117" s="192" t="s">
        <v>18</v>
      </c>
      <c r="DX117" s="192" t="s">
        <v>889</v>
      </c>
      <c r="DY117" s="192" t="s">
        <v>280</v>
      </c>
      <c r="DZ117" s="192" t="s">
        <v>414</v>
      </c>
      <c r="EA117" s="200">
        <v>3.242</v>
      </c>
      <c r="EB117" s="192">
        <v>7</v>
      </c>
      <c r="EC117" s="192" t="s">
        <v>273</v>
      </c>
      <c r="ED117" s="183" t="s">
        <v>605</v>
      </c>
      <c r="EE117" s="183" t="s">
        <v>606</v>
      </c>
      <c r="EF117" s="183" t="s">
        <v>607</v>
      </c>
      <c r="EG117" s="183" t="s">
        <v>590</v>
      </c>
      <c r="EH117" s="183" t="s">
        <v>585</v>
      </c>
      <c r="EI117" s="183" t="s">
        <v>454</v>
      </c>
      <c r="EJ117" s="183" t="s">
        <v>608</v>
      </c>
      <c r="EK117" s="192" t="s">
        <v>273</v>
      </c>
      <c r="EL117" s="192" t="s">
        <v>273</v>
      </c>
      <c r="EM117" s="192" t="s">
        <v>273</v>
      </c>
      <c r="EN117" s="195">
        <v>2.05</v>
      </c>
      <c r="EO117" s="195" t="s">
        <v>669</v>
      </c>
      <c r="EP117" s="195">
        <v>14.2</v>
      </c>
      <c r="EQ117" s="195">
        <v>4</v>
      </c>
      <c r="ER117" s="195">
        <v>4</v>
      </c>
      <c r="ES117" s="192" t="s">
        <v>273</v>
      </c>
      <c r="ET117" s="192" t="s">
        <v>273</v>
      </c>
      <c r="EU117" s="192" t="s">
        <v>273</v>
      </c>
      <c r="EV117" s="192" t="s">
        <v>273</v>
      </c>
      <c r="EW117" s="183" t="s">
        <v>456</v>
      </c>
      <c r="EX117" s="183" t="s">
        <v>456</v>
      </c>
      <c r="EY117" s="192" t="s">
        <v>273</v>
      </c>
      <c r="EZ117" s="193">
        <v>8.8</v>
      </c>
      <c r="FA117" s="198"/>
      <c r="FB117" s="198"/>
      <c r="FC117" s="192" t="s">
        <v>669</v>
      </c>
      <c r="FD117" s="192" t="s">
        <v>669</v>
      </c>
      <c r="FE117" s="192" t="s">
        <v>669</v>
      </c>
      <c r="FF117" s="192" t="s">
        <v>669</v>
      </c>
      <c r="FG117" s="192">
        <v>1</v>
      </c>
      <c r="FH117" s="192" t="s">
        <v>669</v>
      </c>
      <c r="FI117" s="192" t="s">
        <v>669</v>
      </c>
      <c r="FJ117" s="192" t="s">
        <v>669</v>
      </c>
      <c r="FK117" s="192">
        <v>1</v>
      </c>
      <c r="FL117" s="192" t="s">
        <v>669</v>
      </c>
      <c r="FM117" s="192" t="s">
        <v>669</v>
      </c>
      <c r="FN117" s="192" t="s">
        <v>669</v>
      </c>
      <c r="FO117" s="192" t="s">
        <v>669</v>
      </c>
      <c r="FP117" s="192" t="s">
        <v>669</v>
      </c>
      <c r="FQ117" s="192" t="s">
        <v>669</v>
      </c>
      <c r="FR117" s="218" t="s">
        <v>669</v>
      </c>
      <c r="FS117" s="192" t="s">
        <v>669</v>
      </c>
      <c r="FT117" s="192" t="s">
        <v>669</v>
      </c>
      <c r="FU117" s="198"/>
      <c r="FV117" s="198"/>
    </row>
    <row r="118" spans="1:178" s="188" customFormat="1" ht="21.75" customHeight="1">
      <c r="A118" s="184"/>
      <c r="B118" s="184"/>
      <c r="C118" s="185"/>
      <c r="D118" s="185"/>
      <c r="E118" s="186"/>
      <c r="F118" s="187"/>
      <c r="K118" s="190"/>
      <c r="L118" s="190"/>
      <c r="DV118" s="192" t="s">
        <v>373</v>
      </c>
      <c r="DW118" s="192" t="s">
        <v>18</v>
      </c>
      <c r="DX118" s="192" t="s">
        <v>889</v>
      </c>
      <c r="DY118" s="192" t="s">
        <v>280</v>
      </c>
      <c r="DZ118" s="192" t="s">
        <v>415</v>
      </c>
      <c r="EA118" s="200">
        <v>0.664</v>
      </c>
      <c r="EB118" s="192">
        <v>7</v>
      </c>
      <c r="EC118" s="192" t="s">
        <v>273</v>
      </c>
      <c r="ED118" s="183" t="s">
        <v>609</v>
      </c>
      <c r="EE118" s="183" t="s">
        <v>610</v>
      </c>
      <c r="EF118" s="183" t="s">
        <v>611</v>
      </c>
      <c r="EG118" s="183" t="s">
        <v>595</v>
      </c>
      <c r="EH118" s="183" t="s">
        <v>585</v>
      </c>
      <c r="EI118" s="183" t="s">
        <v>506</v>
      </c>
      <c r="EJ118" s="183" t="s">
        <v>612</v>
      </c>
      <c r="EK118" s="192" t="s">
        <v>273</v>
      </c>
      <c r="EL118" s="192" t="s">
        <v>273</v>
      </c>
      <c r="EM118" s="192" t="s">
        <v>273</v>
      </c>
      <c r="EN118" s="195">
        <v>1.75</v>
      </c>
      <c r="EO118" s="195" t="s">
        <v>669</v>
      </c>
      <c r="EP118" s="195">
        <v>10.5</v>
      </c>
      <c r="EQ118" s="195">
        <v>4</v>
      </c>
      <c r="ER118" s="195" t="s">
        <v>669</v>
      </c>
      <c r="ES118" s="192" t="s">
        <v>273</v>
      </c>
      <c r="ET118" s="192" t="s">
        <v>273</v>
      </c>
      <c r="EU118" s="192" t="s">
        <v>273</v>
      </c>
      <c r="EV118" s="192" t="s">
        <v>273</v>
      </c>
      <c r="EW118" s="183" t="s">
        <v>456</v>
      </c>
      <c r="EX118" s="183" t="s">
        <v>456</v>
      </c>
      <c r="EY118" s="192" t="s">
        <v>273</v>
      </c>
      <c r="EZ118" s="193">
        <v>8.5</v>
      </c>
      <c r="FA118" s="198"/>
      <c r="FB118" s="198"/>
      <c r="FC118" s="192" t="s">
        <v>669</v>
      </c>
      <c r="FD118" s="192" t="s">
        <v>669</v>
      </c>
      <c r="FE118" s="192" t="s">
        <v>669</v>
      </c>
      <c r="FF118" s="192" t="s">
        <v>669</v>
      </c>
      <c r="FG118" s="192">
        <v>1</v>
      </c>
      <c r="FH118" s="192" t="s">
        <v>669</v>
      </c>
      <c r="FI118" s="192" t="s">
        <v>669</v>
      </c>
      <c r="FJ118" s="192" t="s">
        <v>669</v>
      </c>
      <c r="FK118" s="192" t="s">
        <v>669</v>
      </c>
      <c r="FL118" s="192" t="s">
        <v>669</v>
      </c>
      <c r="FM118" s="192" t="s">
        <v>669</v>
      </c>
      <c r="FN118" s="192" t="s">
        <v>669</v>
      </c>
      <c r="FO118" s="192" t="s">
        <v>669</v>
      </c>
      <c r="FP118" s="192" t="s">
        <v>669</v>
      </c>
      <c r="FQ118" s="192" t="s">
        <v>669</v>
      </c>
      <c r="FR118" s="218" t="s">
        <v>669</v>
      </c>
      <c r="FS118" s="192" t="s">
        <v>669</v>
      </c>
      <c r="FT118" s="192" t="s">
        <v>669</v>
      </c>
      <c r="FU118" s="198"/>
      <c r="FV118" s="198"/>
    </row>
    <row r="119" spans="1:178" s="188" customFormat="1" ht="21.75" customHeight="1">
      <c r="A119" s="184"/>
      <c r="B119" s="184"/>
      <c r="C119" s="185"/>
      <c r="D119" s="185"/>
      <c r="E119" s="186"/>
      <c r="F119" s="187"/>
      <c r="K119" s="190"/>
      <c r="L119" s="190"/>
      <c r="DV119" s="192" t="s">
        <v>374</v>
      </c>
      <c r="DW119" s="192" t="s">
        <v>18</v>
      </c>
      <c r="DX119" s="192" t="s">
        <v>889</v>
      </c>
      <c r="DY119" s="202" t="s">
        <v>280</v>
      </c>
      <c r="DZ119" s="192" t="s">
        <v>416</v>
      </c>
      <c r="EA119" s="200">
        <v>1.535</v>
      </c>
      <c r="EB119" s="192">
        <v>7</v>
      </c>
      <c r="EC119" s="192" t="s">
        <v>273</v>
      </c>
      <c r="ED119" s="183" t="s">
        <v>613</v>
      </c>
      <c r="EE119" s="183" t="s">
        <v>614</v>
      </c>
      <c r="EF119" s="183" t="s">
        <v>615</v>
      </c>
      <c r="EG119" s="183" t="s">
        <v>616</v>
      </c>
      <c r="EH119" s="183" t="s">
        <v>447</v>
      </c>
      <c r="EI119" s="183" t="s">
        <v>453</v>
      </c>
      <c r="EJ119" s="183" t="s">
        <v>461</v>
      </c>
      <c r="EK119" s="192" t="s">
        <v>273</v>
      </c>
      <c r="EL119" s="192" t="s">
        <v>273</v>
      </c>
      <c r="EM119" s="192" t="s">
        <v>273</v>
      </c>
      <c r="EN119" s="195">
        <v>0.85</v>
      </c>
      <c r="EO119" s="195" t="s">
        <v>669</v>
      </c>
      <c r="EP119" s="195">
        <v>4.55</v>
      </c>
      <c r="EQ119" s="195">
        <v>2</v>
      </c>
      <c r="ER119" s="195">
        <v>4</v>
      </c>
      <c r="ES119" s="192" t="s">
        <v>273</v>
      </c>
      <c r="ET119" s="192" t="s">
        <v>273</v>
      </c>
      <c r="EU119" s="192" t="s">
        <v>273</v>
      </c>
      <c r="EV119" s="192" t="s">
        <v>273</v>
      </c>
      <c r="EW119" s="183" t="s">
        <v>482</v>
      </c>
      <c r="EX119" s="183" t="s">
        <v>482</v>
      </c>
      <c r="EY119" s="192" t="s">
        <v>273</v>
      </c>
      <c r="EZ119" s="193">
        <v>8.85</v>
      </c>
      <c r="FA119" s="198"/>
      <c r="FB119" s="198"/>
      <c r="FC119" s="192" t="s">
        <v>669</v>
      </c>
      <c r="FD119" s="192" t="s">
        <v>669</v>
      </c>
      <c r="FE119" s="192" t="s">
        <v>669</v>
      </c>
      <c r="FF119" s="192" t="s">
        <v>669</v>
      </c>
      <c r="FG119" s="192">
        <v>2</v>
      </c>
      <c r="FH119" s="192" t="s">
        <v>669</v>
      </c>
      <c r="FI119" s="192" t="s">
        <v>669</v>
      </c>
      <c r="FJ119" s="192" t="s">
        <v>669</v>
      </c>
      <c r="FK119" s="192" t="s">
        <v>669</v>
      </c>
      <c r="FL119" s="192" t="s">
        <v>669</v>
      </c>
      <c r="FM119" s="192" t="s">
        <v>669</v>
      </c>
      <c r="FN119" s="192" t="s">
        <v>669</v>
      </c>
      <c r="FO119" s="192" t="s">
        <v>669</v>
      </c>
      <c r="FP119" s="192" t="s">
        <v>669</v>
      </c>
      <c r="FQ119" s="192" t="s">
        <v>669</v>
      </c>
      <c r="FR119" s="218" t="s">
        <v>669</v>
      </c>
      <c r="FS119" s="192" t="s">
        <v>669</v>
      </c>
      <c r="FT119" s="192" t="s">
        <v>669</v>
      </c>
      <c r="FU119" s="198"/>
      <c r="FV119" s="198"/>
    </row>
    <row r="120" spans="1:178" s="188" customFormat="1" ht="21.75" customHeight="1">
      <c r="A120" s="184"/>
      <c r="B120" s="184"/>
      <c r="C120" s="185"/>
      <c r="D120" s="185"/>
      <c r="E120" s="186"/>
      <c r="F120" s="187"/>
      <c r="K120" s="190"/>
      <c r="L120" s="190"/>
      <c r="DV120" s="192" t="s">
        <v>375</v>
      </c>
      <c r="DW120" s="192" t="s">
        <v>18</v>
      </c>
      <c r="DX120" s="192" t="s">
        <v>889</v>
      </c>
      <c r="DY120" s="202" t="s">
        <v>280</v>
      </c>
      <c r="DZ120" s="192" t="s">
        <v>417</v>
      </c>
      <c r="EA120" s="200">
        <v>2.77</v>
      </c>
      <c r="EB120" s="192">
        <v>7</v>
      </c>
      <c r="EC120" s="192" t="s">
        <v>273</v>
      </c>
      <c r="ED120" s="183" t="s">
        <v>617</v>
      </c>
      <c r="EE120" s="183" t="s">
        <v>618</v>
      </c>
      <c r="EF120" s="183" t="s">
        <v>619</v>
      </c>
      <c r="EG120" s="183" t="s">
        <v>620</v>
      </c>
      <c r="EH120" s="183" t="s">
        <v>585</v>
      </c>
      <c r="EI120" s="183" t="s">
        <v>454</v>
      </c>
      <c r="EJ120" s="183" t="s">
        <v>454</v>
      </c>
      <c r="EK120" s="192" t="s">
        <v>273</v>
      </c>
      <c r="EL120" s="192" t="s">
        <v>273</v>
      </c>
      <c r="EM120" s="192" t="s">
        <v>273</v>
      </c>
      <c r="EN120" s="195">
        <v>6</v>
      </c>
      <c r="EO120" s="195" t="s">
        <v>669</v>
      </c>
      <c r="EP120" s="195">
        <v>30</v>
      </c>
      <c r="EQ120" s="195">
        <v>4</v>
      </c>
      <c r="ER120" s="195">
        <v>4</v>
      </c>
      <c r="ES120" s="192" t="s">
        <v>273</v>
      </c>
      <c r="ET120" s="192" t="s">
        <v>273</v>
      </c>
      <c r="EU120" s="192" t="s">
        <v>273</v>
      </c>
      <c r="EV120" s="192" t="s">
        <v>273</v>
      </c>
      <c r="EW120" s="183" t="s">
        <v>456</v>
      </c>
      <c r="EX120" s="183" t="s">
        <v>456</v>
      </c>
      <c r="EY120" s="192" t="s">
        <v>273</v>
      </c>
      <c r="EZ120" s="193">
        <v>8.3</v>
      </c>
      <c r="FA120" s="198"/>
      <c r="FB120" s="198"/>
      <c r="FC120" s="192" t="s">
        <v>669</v>
      </c>
      <c r="FD120" s="192" t="s">
        <v>669</v>
      </c>
      <c r="FE120" s="192" t="s">
        <v>669</v>
      </c>
      <c r="FF120" s="192" t="s">
        <v>669</v>
      </c>
      <c r="FG120" s="192">
        <v>2</v>
      </c>
      <c r="FH120" s="192" t="s">
        <v>669</v>
      </c>
      <c r="FI120" s="192" t="s">
        <v>669</v>
      </c>
      <c r="FJ120" s="192" t="s">
        <v>669</v>
      </c>
      <c r="FK120" s="192" t="s">
        <v>669</v>
      </c>
      <c r="FL120" s="192">
        <v>1</v>
      </c>
      <c r="FM120" s="192" t="s">
        <v>669</v>
      </c>
      <c r="FN120" s="192" t="s">
        <v>669</v>
      </c>
      <c r="FO120" s="192" t="s">
        <v>669</v>
      </c>
      <c r="FP120" s="192" t="s">
        <v>669</v>
      </c>
      <c r="FQ120" s="192" t="s">
        <v>669</v>
      </c>
      <c r="FR120" s="218" t="s">
        <v>669</v>
      </c>
      <c r="FS120" s="192" t="s">
        <v>669</v>
      </c>
      <c r="FT120" s="192" t="s">
        <v>669</v>
      </c>
      <c r="FU120" s="198"/>
      <c r="FV120" s="198"/>
    </row>
    <row r="121" spans="1:178" s="188" customFormat="1" ht="21.75" customHeight="1">
      <c r="A121" s="184"/>
      <c r="B121" s="184"/>
      <c r="C121" s="185"/>
      <c r="D121" s="185"/>
      <c r="E121" s="186"/>
      <c r="F121" s="187"/>
      <c r="K121" s="190"/>
      <c r="L121" s="190"/>
      <c r="DV121" s="192" t="s">
        <v>376</v>
      </c>
      <c r="DW121" s="192" t="s">
        <v>18</v>
      </c>
      <c r="DX121" s="192" t="s">
        <v>889</v>
      </c>
      <c r="DY121" s="202" t="s">
        <v>280</v>
      </c>
      <c r="DZ121" s="192" t="s">
        <v>418</v>
      </c>
      <c r="EA121" s="200">
        <v>4.615</v>
      </c>
      <c r="EB121" s="192">
        <v>7</v>
      </c>
      <c r="EC121" s="192" t="s">
        <v>273</v>
      </c>
      <c r="ED121" s="183" t="s">
        <v>621</v>
      </c>
      <c r="EE121" s="183" t="s">
        <v>622</v>
      </c>
      <c r="EF121" s="183" t="s">
        <v>623</v>
      </c>
      <c r="EG121" s="183" t="s">
        <v>624</v>
      </c>
      <c r="EH121" s="183" t="s">
        <v>585</v>
      </c>
      <c r="EI121" s="183" t="s">
        <v>586</v>
      </c>
      <c r="EJ121" s="183" t="s">
        <v>586</v>
      </c>
      <c r="EK121" s="192" t="s">
        <v>273</v>
      </c>
      <c r="EL121" s="192" t="s">
        <v>273</v>
      </c>
      <c r="EM121" s="192" t="s">
        <v>273</v>
      </c>
      <c r="EN121" s="195">
        <v>5</v>
      </c>
      <c r="EO121" s="195" t="s">
        <v>669</v>
      </c>
      <c r="EP121" s="195">
        <v>25</v>
      </c>
      <c r="EQ121" s="195">
        <v>4</v>
      </c>
      <c r="ER121" s="195">
        <v>4</v>
      </c>
      <c r="ES121" s="192" t="s">
        <v>273</v>
      </c>
      <c r="ET121" s="192" t="s">
        <v>273</v>
      </c>
      <c r="EU121" s="192" t="s">
        <v>273</v>
      </c>
      <c r="EV121" s="192" t="s">
        <v>273</v>
      </c>
      <c r="EW121" s="183" t="s">
        <v>455</v>
      </c>
      <c r="EX121" s="183" t="s">
        <v>455</v>
      </c>
      <c r="EY121" s="192" t="s">
        <v>273</v>
      </c>
      <c r="EZ121" s="193">
        <v>9.25</v>
      </c>
      <c r="FA121" s="198"/>
      <c r="FB121" s="198"/>
      <c r="FC121" s="192" t="s">
        <v>669</v>
      </c>
      <c r="FD121" s="192" t="s">
        <v>669</v>
      </c>
      <c r="FE121" s="192" t="s">
        <v>669</v>
      </c>
      <c r="FF121" s="192" t="s">
        <v>669</v>
      </c>
      <c r="FG121" s="192">
        <v>4</v>
      </c>
      <c r="FH121" s="192" t="s">
        <v>669</v>
      </c>
      <c r="FI121" s="192" t="s">
        <v>669</v>
      </c>
      <c r="FJ121" s="192" t="s">
        <v>669</v>
      </c>
      <c r="FK121" s="192" t="s">
        <v>669</v>
      </c>
      <c r="FL121" s="192">
        <v>1</v>
      </c>
      <c r="FM121" s="192" t="s">
        <v>669</v>
      </c>
      <c r="FN121" s="192" t="s">
        <v>669</v>
      </c>
      <c r="FO121" s="192" t="s">
        <v>669</v>
      </c>
      <c r="FP121" s="192" t="s">
        <v>669</v>
      </c>
      <c r="FQ121" s="192" t="s">
        <v>669</v>
      </c>
      <c r="FR121" s="218" t="s">
        <v>669</v>
      </c>
      <c r="FS121" s="192" t="s">
        <v>669</v>
      </c>
      <c r="FT121" s="192" t="s">
        <v>669</v>
      </c>
      <c r="FU121" s="198"/>
      <c r="FV121" s="198"/>
    </row>
    <row r="122" spans="1:178" s="188" customFormat="1" ht="21.75" customHeight="1">
      <c r="A122" s="184"/>
      <c r="B122" s="184"/>
      <c r="C122" s="185"/>
      <c r="D122" s="185"/>
      <c r="E122" s="186"/>
      <c r="F122" s="187"/>
      <c r="K122" s="190"/>
      <c r="L122" s="190"/>
      <c r="DV122" s="192" t="s">
        <v>377</v>
      </c>
      <c r="DW122" s="192" t="s">
        <v>18</v>
      </c>
      <c r="DX122" s="192" t="s">
        <v>889</v>
      </c>
      <c r="DY122" s="202" t="s">
        <v>280</v>
      </c>
      <c r="DZ122" s="192" t="s">
        <v>419</v>
      </c>
      <c r="EA122" s="200">
        <v>5.607</v>
      </c>
      <c r="EB122" s="192">
        <v>7</v>
      </c>
      <c r="EC122" s="192" t="s">
        <v>273</v>
      </c>
      <c r="ED122" s="183" t="s">
        <v>625</v>
      </c>
      <c r="EE122" s="183" t="s">
        <v>626</v>
      </c>
      <c r="EF122" s="183" t="s">
        <v>627</v>
      </c>
      <c r="EG122" s="183" t="s">
        <v>584</v>
      </c>
      <c r="EH122" s="183" t="s">
        <v>585</v>
      </c>
      <c r="EI122" s="183" t="s">
        <v>454</v>
      </c>
      <c r="EJ122" s="183" t="s">
        <v>524</v>
      </c>
      <c r="EK122" s="192" t="s">
        <v>273</v>
      </c>
      <c r="EL122" s="192" t="s">
        <v>273</v>
      </c>
      <c r="EM122" s="192" t="s">
        <v>273</v>
      </c>
      <c r="EN122" s="195">
        <v>1.45</v>
      </c>
      <c r="EO122" s="195" t="s">
        <v>669</v>
      </c>
      <c r="EP122" s="195">
        <v>11.8</v>
      </c>
      <c r="EQ122" s="195">
        <v>4</v>
      </c>
      <c r="ER122" s="195">
        <v>4</v>
      </c>
      <c r="ES122" s="192" t="s">
        <v>273</v>
      </c>
      <c r="ET122" s="192" t="s">
        <v>273</v>
      </c>
      <c r="EU122" s="192" t="s">
        <v>273</v>
      </c>
      <c r="EV122" s="192" t="s">
        <v>273</v>
      </c>
      <c r="EW122" s="183" t="s">
        <v>455</v>
      </c>
      <c r="EX122" s="183" t="s">
        <v>455</v>
      </c>
      <c r="EY122" s="192" t="s">
        <v>273</v>
      </c>
      <c r="EZ122" s="193">
        <v>7.2</v>
      </c>
      <c r="FA122" s="198"/>
      <c r="FB122" s="198"/>
      <c r="FC122" s="192" t="s">
        <v>669</v>
      </c>
      <c r="FD122" s="192" t="s">
        <v>669</v>
      </c>
      <c r="FE122" s="192" t="s">
        <v>669</v>
      </c>
      <c r="FF122" s="192" t="s">
        <v>669</v>
      </c>
      <c r="FG122" s="192" t="s">
        <v>669</v>
      </c>
      <c r="FH122" s="192" t="s">
        <v>669</v>
      </c>
      <c r="FI122" s="192" t="s">
        <v>669</v>
      </c>
      <c r="FJ122" s="192" t="s">
        <v>669</v>
      </c>
      <c r="FK122" s="192" t="s">
        <v>669</v>
      </c>
      <c r="FL122" s="192" t="s">
        <v>669</v>
      </c>
      <c r="FM122" s="192" t="s">
        <v>669</v>
      </c>
      <c r="FN122" s="192" t="s">
        <v>669</v>
      </c>
      <c r="FO122" s="192" t="s">
        <v>669</v>
      </c>
      <c r="FP122" s="192" t="s">
        <v>669</v>
      </c>
      <c r="FQ122" s="192" t="s">
        <v>669</v>
      </c>
      <c r="FR122" s="218" t="s">
        <v>669</v>
      </c>
      <c r="FS122" s="192" t="s">
        <v>669</v>
      </c>
      <c r="FT122" s="192" t="s">
        <v>669</v>
      </c>
      <c r="FU122" s="198"/>
      <c r="FV122" s="198"/>
    </row>
    <row r="123" spans="1:178" s="188" customFormat="1" ht="21.75" customHeight="1">
      <c r="A123" s="184"/>
      <c r="B123" s="184"/>
      <c r="C123" s="185"/>
      <c r="D123" s="185"/>
      <c r="E123" s="186"/>
      <c r="F123" s="187"/>
      <c r="K123" s="190"/>
      <c r="L123" s="190"/>
      <c r="DV123" s="192" t="s">
        <v>378</v>
      </c>
      <c r="DW123" s="192" t="s">
        <v>18</v>
      </c>
      <c r="DX123" s="192" t="s">
        <v>889</v>
      </c>
      <c r="DY123" s="202" t="s">
        <v>280</v>
      </c>
      <c r="DZ123" s="192" t="s">
        <v>420</v>
      </c>
      <c r="EA123" s="200">
        <v>6.918</v>
      </c>
      <c r="EB123" s="192">
        <v>7</v>
      </c>
      <c r="EC123" s="192" t="s">
        <v>273</v>
      </c>
      <c r="ED123" s="183" t="s">
        <v>628</v>
      </c>
      <c r="EE123" s="183" t="s">
        <v>629</v>
      </c>
      <c r="EF123" s="183" t="s">
        <v>630</v>
      </c>
      <c r="EG123" s="183" t="s">
        <v>631</v>
      </c>
      <c r="EH123" s="183" t="s">
        <v>585</v>
      </c>
      <c r="EI123" s="183" t="s">
        <v>455</v>
      </c>
      <c r="EJ123" s="183" t="s">
        <v>632</v>
      </c>
      <c r="EK123" s="192" t="s">
        <v>273</v>
      </c>
      <c r="EL123" s="192" t="s">
        <v>273</v>
      </c>
      <c r="EM123" s="192" t="s">
        <v>273</v>
      </c>
      <c r="EN123" s="195">
        <v>2.35</v>
      </c>
      <c r="EO123" s="195" t="s">
        <v>669</v>
      </c>
      <c r="EP123" s="195">
        <v>29.4</v>
      </c>
      <c r="EQ123" s="195">
        <v>4</v>
      </c>
      <c r="ER123" s="195">
        <v>4</v>
      </c>
      <c r="ES123" s="192" t="s">
        <v>273</v>
      </c>
      <c r="ET123" s="192" t="s">
        <v>273</v>
      </c>
      <c r="EU123" s="192" t="s">
        <v>273</v>
      </c>
      <c r="EV123" s="192" t="s">
        <v>273</v>
      </c>
      <c r="EW123" s="183" t="s">
        <v>508</v>
      </c>
      <c r="EX123" s="183" t="s">
        <v>508</v>
      </c>
      <c r="EY123" s="192" t="s">
        <v>273</v>
      </c>
      <c r="EZ123" s="193">
        <v>7.15</v>
      </c>
      <c r="FA123" s="198"/>
      <c r="FB123" s="198"/>
      <c r="FC123" s="192" t="s">
        <v>669</v>
      </c>
      <c r="FD123" s="192" t="s">
        <v>669</v>
      </c>
      <c r="FE123" s="192" t="s">
        <v>669</v>
      </c>
      <c r="FF123" s="192" t="s">
        <v>669</v>
      </c>
      <c r="FG123" s="192" t="s">
        <v>669</v>
      </c>
      <c r="FH123" s="192" t="s">
        <v>669</v>
      </c>
      <c r="FI123" s="192" t="s">
        <v>669</v>
      </c>
      <c r="FJ123" s="192" t="s">
        <v>669</v>
      </c>
      <c r="FK123" s="192" t="s">
        <v>669</v>
      </c>
      <c r="FL123" s="192" t="s">
        <v>669</v>
      </c>
      <c r="FM123" s="192" t="s">
        <v>669</v>
      </c>
      <c r="FN123" s="192" t="s">
        <v>669</v>
      </c>
      <c r="FO123" s="192" t="s">
        <v>669</v>
      </c>
      <c r="FP123" s="192" t="s">
        <v>669</v>
      </c>
      <c r="FQ123" s="192" t="s">
        <v>669</v>
      </c>
      <c r="FR123" s="218" t="s">
        <v>669</v>
      </c>
      <c r="FS123" s="192" t="s">
        <v>669</v>
      </c>
      <c r="FT123" s="192" t="s">
        <v>669</v>
      </c>
      <c r="FU123" s="198"/>
      <c r="FV123" s="198"/>
    </row>
    <row r="124" spans="1:178" s="188" customFormat="1" ht="21.75" customHeight="1">
      <c r="A124" s="184"/>
      <c r="B124" s="184"/>
      <c r="C124" s="185"/>
      <c r="D124" s="185"/>
      <c r="E124" s="186"/>
      <c r="F124" s="187"/>
      <c r="K124" s="190"/>
      <c r="L124" s="190"/>
      <c r="DV124" s="192" t="s">
        <v>400</v>
      </c>
      <c r="DW124" s="192" t="s">
        <v>18</v>
      </c>
      <c r="DX124" s="192" t="s">
        <v>889</v>
      </c>
      <c r="DY124" s="202" t="s">
        <v>280</v>
      </c>
      <c r="DZ124" s="192" t="s">
        <v>421</v>
      </c>
      <c r="EA124" s="200">
        <v>5.955</v>
      </c>
      <c r="EB124" s="192">
        <v>7</v>
      </c>
      <c r="EC124" s="192" t="s">
        <v>273</v>
      </c>
      <c r="ED124" s="183" t="s">
        <v>633</v>
      </c>
      <c r="EE124" s="183" t="s">
        <v>634</v>
      </c>
      <c r="EF124" s="183" t="s">
        <v>635</v>
      </c>
      <c r="EG124" s="183" t="s">
        <v>631</v>
      </c>
      <c r="EH124" s="183" t="s">
        <v>585</v>
      </c>
      <c r="EI124" s="183" t="s">
        <v>482</v>
      </c>
      <c r="EJ124" s="183" t="s">
        <v>608</v>
      </c>
      <c r="EK124" s="192" t="s">
        <v>273</v>
      </c>
      <c r="EL124" s="192" t="s">
        <v>273</v>
      </c>
      <c r="EM124" s="192" t="s">
        <v>273</v>
      </c>
      <c r="EN124" s="195">
        <v>2</v>
      </c>
      <c r="EO124" s="195" t="s">
        <v>669</v>
      </c>
      <c r="EP124" s="195">
        <v>18</v>
      </c>
      <c r="EQ124" s="195">
        <v>4</v>
      </c>
      <c r="ER124" s="195">
        <v>4</v>
      </c>
      <c r="ES124" s="192" t="s">
        <v>273</v>
      </c>
      <c r="ET124" s="192" t="s">
        <v>273</v>
      </c>
      <c r="EU124" s="192" t="s">
        <v>273</v>
      </c>
      <c r="EV124" s="192" t="s">
        <v>273</v>
      </c>
      <c r="EW124" s="183" t="s">
        <v>596</v>
      </c>
      <c r="EX124" s="183" t="s">
        <v>596</v>
      </c>
      <c r="EY124" s="192" t="s">
        <v>273</v>
      </c>
      <c r="EZ124" s="193">
        <v>8.8</v>
      </c>
      <c r="FA124" s="198"/>
      <c r="FB124" s="198"/>
      <c r="FC124" s="192" t="s">
        <v>669</v>
      </c>
      <c r="FD124" s="192" t="s">
        <v>669</v>
      </c>
      <c r="FE124" s="192" t="s">
        <v>669</v>
      </c>
      <c r="FF124" s="192" t="s">
        <v>669</v>
      </c>
      <c r="FG124" s="192" t="s">
        <v>669</v>
      </c>
      <c r="FH124" s="192" t="s">
        <v>669</v>
      </c>
      <c r="FI124" s="192" t="s">
        <v>669</v>
      </c>
      <c r="FJ124" s="192" t="s">
        <v>669</v>
      </c>
      <c r="FK124" s="192" t="s">
        <v>669</v>
      </c>
      <c r="FL124" s="192" t="s">
        <v>669</v>
      </c>
      <c r="FM124" s="192" t="s">
        <v>669</v>
      </c>
      <c r="FN124" s="192" t="s">
        <v>669</v>
      </c>
      <c r="FO124" s="192" t="s">
        <v>669</v>
      </c>
      <c r="FP124" s="192" t="s">
        <v>669</v>
      </c>
      <c r="FQ124" s="192" t="s">
        <v>669</v>
      </c>
      <c r="FR124" s="218" t="s">
        <v>669</v>
      </c>
      <c r="FS124" s="192" t="s">
        <v>669</v>
      </c>
      <c r="FT124" s="192" t="s">
        <v>669</v>
      </c>
      <c r="FU124" s="198"/>
      <c r="FV124" s="198"/>
    </row>
    <row r="125" spans="1:178" s="188" customFormat="1" ht="21.75" customHeight="1">
      <c r="A125" s="184"/>
      <c r="B125" s="184"/>
      <c r="C125" s="185"/>
      <c r="D125" s="185"/>
      <c r="E125" s="186"/>
      <c r="F125" s="187"/>
      <c r="K125" s="190"/>
      <c r="L125" s="190"/>
      <c r="DV125" s="192" t="s">
        <v>379</v>
      </c>
      <c r="DW125" s="192" t="s">
        <v>18</v>
      </c>
      <c r="DX125" s="192" t="s">
        <v>889</v>
      </c>
      <c r="DY125" s="202" t="s">
        <v>280</v>
      </c>
      <c r="DZ125" s="192" t="s">
        <v>422</v>
      </c>
      <c r="EA125" s="200">
        <v>3.024</v>
      </c>
      <c r="EB125" s="192">
        <v>7</v>
      </c>
      <c r="EC125" s="192" t="s">
        <v>273</v>
      </c>
      <c r="ED125" s="183" t="s">
        <v>636</v>
      </c>
      <c r="EE125" s="183" t="s">
        <v>455</v>
      </c>
      <c r="EF125" s="183" t="s">
        <v>637</v>
      </c>
      <c r="EG125" s="183" t="s">
        <v>283</v>
      </c>
      <c r="EH125" s="183" t="s">
        <v>585</v>
      </c>
      <c r="EI125" s="183" t="s">
        <v>454</v>
      </c>
      <c r="EJ125" s="183" t="s">
        <v>453</v>
      </c>
      <c r="EK125" s="192" t="s">
        <v>273</v>
      </c>
      <c r="EL125" s="192" t="s">
        <v>273</v>
      </c>
      <c r="EM125" s="192" t="s">
        <v>273</v>
      </c>
      <c r="EN125" s="195">
        <v>2</v>
      </c>
      <c r="EO125" s="195" t="s">
        <v>669</v>
      </c>
      <c r="EP125" s="195">
        <v>14</v>
      </c>
      <c r="EQ125" s="195">
        <v>4</v>
      </c>
      <c r="ER125" s="195">
        <v>4</v>
      </c>
      <c r="ES125" s="192" t="s">
        <v>273</v>
      </c>
      <c r="ET125" s="192" t="s">
        <v>273</v>
      </c>
      <c r="EU125" s="192" t="s">
        <v>273</v>
      </c>
      <c r="EV125" s="192" t="s">
        <v>273</v>
      </c>
      <c r="EW125" s="183" t="s">
        <v>456</v>
      </c>
      <c r="EX125" s="183" t="s">
        <v>456</v>
      </c>
      <c r="EY125" s="192" t="s">
        <v>273</v>
      </c>
      <c r="EZ125" s="193">
        <v>8.7</v>
      </c>
      <c r="FA125" s="198"/>
      <c r="FB125" s="198"/>
      <c r="FC125" s="192" t="s">
        <v>669</v>
      </c>
      <c r="FD125" s="192" t="s">
        <v>669</v>
      </c>
      <c r="FE125" s="192" t="s">
        <v>669</v>
      </c>
      <c r="FF125" s="192" t="s">
        <v>669</v>
      </c>
      <c r="FG125" s="192" t="s">
        <v>669</v>
      </c>
      <c r="FH125" s="192" t="s">
        <v>669</v>
      </c>
      <c r="FI125" s="192" t="s">
        <v>669</v>
      </c>
      <c r="FJ125" s="192" t="s">
        <v>669</v>
      </c>
      <c r="FK125" s="192" t="s">
        <v>669</v>
      </c>
      <c r="FL125" s="192" t="s">
        <v>669</v>
      </c>
      <c r="FM125" s="192" t="s">
        <v>669</v>
      </c>
      <c r="FN125" s="192" t="s">
        <v>669</v>
      </c>
      <c r="FO125" s="192" t="s">
        <v>669</v>
      </c>
      <c r="FP125" s="192" t="s">
        <v>669</v>
      </c>
      <c r="FQ125" s="192" t="s">
        <v>669</v>
      </c>
      <c r="FR125" s="218" t="s">
        <v>669</v>
      </c>
      <c r="FS125" s="192" t="s">
        <v>669</v>
      </c>
      <c r="FT125" s="192" t="s">
        <v>669</v>
      </c>
      <c r="FU125" s="198"/>
      <c r="FV125" s="198"/>
    </row>
    <row r="126" spans="1:178" s="188" customFormat="1" ht="21.75" customHeight="1">
      <c r="A126" s="184"/>
      <c r="B126" s="184"/>
      <c r="C126" s="185"/>
      <c r="D126" s="185"/>
      <c r="E126" s="186"/>
      <c r="F126" s="187"/>
      <c r="K126" s="190"/>
      <c r="L126" s="190"/>
      <c r="DV126" s="192" t="s">
        <v>380</v>
      </c>
      <c r="DW126" s="192" t="s">
        <v>18</v>
      </c>
      <c r="DX126" s="192" t="s">
        <v>889</v>
      </c>
      <c r="DY126" s="202" t="s">
        <v>403</v>
      </c>
      <c r="DZ126" s="192" t="s">
        <v>404</v>
      </c>
      <c r="EA126" s="200">
        <v>15.983</v>
      </c>
      <c r="EB126" s="192">
        <v>7</v>
      </c>
      <c r="EC126" s="192" t="s">
        <v>273</v>
      </c>
      <c r="ED126" s="192" t="s">
        <v>273</v>
      </c>
      <c r="EE126" s="192" t="s">
        <v>273</v>
      </c>
      <c r="EF126" s="192" t="s">
        <v>273</v>
      </c>
      <c r="EG126" s="192" t="s">
        <v>273</v>
      </c>
      <c r="EH126" s="192" t="s">
        <v>273</v>
      </c>
      <c r="EI126" s="192" t="s">
        <v>273</v>
      </c>
      <c r="EJ126" s="192" t="s">
        <v>273</v>
      </c>
      <c r="EK126" s="192" t="s">
        <v>273</v>
      </c>
      <c r="EL126" s="192" t="s">
        <v>273</v>
      </c>
      <c r="EM126" s="192" t="s">
        <v>273</v>
      </c>
      <c r="EN126" s="192" t="s">
        <v>273</v>
      </c>
      <c r="EO126" s="192" t="s">
        <v>273</v>
      </c>
      <c r="EP126" s="192" t="s">
        <v>273</v>
      </c>
      <c r="EQ126" s="192" t="s">
        <v>273</v>
      </c>
      <c r="ER126" s="192" t="s">
        <v>273</v>
      </c>
      <c r="ES126" s="192" t="s">
        <v>273</v>
      </c>
      <c r="ET126" s="192" t="s">
        <v>273</v>
      </c>
      <c r="EU126" s="192" t="s">
        <v>273</v>
      </c>
      <c r="EV126" s="192" t="s">
        <v>273</v>
      </c>
      <c r="EW126" s="192" t="s">
        <v>273</v>
      </c>
      <c r="EX126" s="192" t="s">
        <v>273</v>
      </c>
      <c r="EY126" s="192" t="s">
        <v>273</v>
      </c>
      <c r="EZ126" s="192" t="s">
        <v>273</v>
      </c>
      <c r="FA126" s="198"/>
      <c r="FB126" s="198"/>
      <c r="FC126" s="192" t="s">
        <v>669</v>
      </c>
      <c r="FD126" s="192" t="s">
        <v>669</v>
      </c>
      <c r="FE126" s="192" t="s">
        <v>669</v>
      </c>
      <c r="FF126" s="192" t="s">
        <v>669</v>
      </c>
      <c r="FG126" s="192" t="s">
        <v>669</v>
      </c>
      <c r="FH126" s="192" t="s">
        <v>669</v>
      </c>
      <c r="FI126" s="192" t="s">
        <v>669</v>
      </c>
      <c r="FJ126" s="192" t="s">
        <v>669</v>
      </c>
      <c r="FK126" s="192" t="s">
        <v>669</v>
      </c>
      <c r="FL126" s="192" t="s">
        <v>669</v>
      </c>
      <c r="FM126" s="192" t="s">
        <v>669</v>
      </c>
      <c r="FN126" s="192" t="s">
        <v>669</v>
      </c>
      <c r="FO126" s="192" t="s">
        <v>669</v>
      </c>
      <c r="FP126" s="192" t="s">
        <v>669</v>
      </c>
      <c r="FQ126" s="192" t="s">
        <v>669</v>
      </c>
      <c r="FR126" s="218" t="s">
        <v>669</v>
      </c>
      <c r="FS126" s="192" t="s">
        <v>669</v>
      </c>
      <c r="FT126" s="192" t="s">
        <v>669</v>
      </c>
      <c r="FU126" s="198"/>
      <c r="FV126" s="198"/>
    </row>
    <row r="127" spans="1:178" s="188" customFormat="1" ht="21.75" customHeight="1">
      <c r="A127" s="184"/>
      <c r="B127" s="184"/>
      <c r="C127" s="185"/>
      <c r="D127" s="185"/>
      <c r="E127" s="186"/>
      <c r="F127" s="187"/>
      <c r="K127" s="190"/>
      <c r="L127" s="190"/>
      <c r="DV127" s="192" t="s">
        <v>381</v>
      </c>
      <c r="DW127" s="192" t="s">
        <v>18</v>
      </c>
      <c r="DX127" s="192" t="s">
        <v>889</v>
      </c>
      <c r="DY127" s="202" t="s">
        <v>280</v>
      </c>
      <c r="DZ127" s="192" t="s">
        <v>423</v>
      </c>
      <c r="EA127" s="200">
        <v>0.95</v>
      </c>
      <c r="EB127" s="192">
        <v>7</v>
      </c>
      <c r="EC127" s="192" t="s">
        <v>273</v>
      </c>
      <c r="ED127" s="192" t="s">
        <v>273</v>
      </c>
      <c r="EE127" s="192" t="s">
        <v>273</v>
      </c>
      <c r="EF127" s="192" t="s">
        <v>273</v>
      </c>
      <c r="EG127" s="192" t="s">
        <v>273</v>
      </c>
      <c r="EH127" s="192" t="s">
        <v>273</v>
      </c>
      <c r="EI127" s="192" t="s">
        <v>273</v>
      </c>
      <c r="EJ127" s="192" t="s">
        <v>273</v>
      </c>
      <c r="EK127" s="192" t="s">
        <v>273</v>
      </c>
      <c r="EL127" s="192" t="s">
        <v>273</v>
      </c>
      <c r="EM127" s="192" t="s">
        <v>273</v>
      </c>
      <c r="EN127" s="192" t="s">
        <v>273</v>
      </c>
      <c r="EO127" s="192" t="s">
        <v>273</v>
      </c>
      <c r="EP127" s="192" t="s">
        <v>273</v>
      </c>
      <c r="EQ127" s="192" t="s">
        <v>273</v>
      </c>
      <c r="ER127" s="192" t="s">
        <v>273</v>
      </c>
      <c r="ES127" s="192" t="s">
        <v>273</v>
      </c>
      <c r="ET127" s="192" t="s">
        <v>273</v>
      </c>
      <c r="EU127" s="192" t="s">
        <v>273</v>
      </c>
      <c r="EV127" s="192" t="s">
        <v>273</v>
      </c>
      <c r="EW127" s="192" t="s">
        <v>273</v>
      </c>
      <c r="EX127" s="192" t="s">
        <v>273</v>
      </c>
      <c r="EY127" s="192" t="s">
        <v>273</v>
      </c>
      <c r="EZ127" s="192" t="s">
        <v>273</v>
      </c>
      <c r="FA127" s="198"/>
      <c r="FB127" s="198"/>
      <c r="FC127" s="192" t="s">
        <v>669</v>
      </c>
      <c r="FD127" s="192" t="s">
        <v>669</v>
      </c>
      <c r="FE127" s="192" t="s">
        <v>669</v>
      </c>
      <c r="FF127" s="192" t="s">
        <v>669</v>
      </c>
      <c r="FG127" s="192" t="s">
        <v>669</v>
      </c>
      <c r="FH127" s="192" t="s">
        <v>669</v>
      </c>
      <c r="FI127" s="192" t="s">
        <v>669</v>
      </c>
      <c r="FJ127" s="192" t="s">
        <v>669</v>
      </c>
      <c r="FK127" s="192" t="s">
        <v>669</v>
      </c>
      <c r="FL127" s="192" t="s">
        <v>669</v>
      </c>
      <c r="FM127" s="192" t="s">
        <v>669</v>
      </c>
      <c r="FN127" s="192" t="s">
        <v>669</v>
      </c>
      <c r="FO127" s="192" t="s">
        <v>669</v>
      </c>
      <c r="FP127" s="192" t="s">
        <v>669</v>
      </c>
      <c r="FQ127" s="192" t="s">
        <v>669</v>
      </c>
      <c r="FR127" s="218" t="s">
        <v>669</v>
      </c>
      <c r="FS127" s="192" t="s">
        <v>669</v>
      </c>
      <c r="FT127" s="192" t="s">
        <v>669</v>
      </c>
      <c r="FU127" s="198"/>
      <c r="FV127" s="198"/>
    </row>
    <row r="128" spans="1:178" s="188" customFormat="1" ht="21.75" customHeight="1">
      <c r="A128" s="184"/>
      <c r="B128" s="184"/>
      <c r="C128" s="185"/>
      <c r="D128" s="185"/>
      <c r="E128" s="186"/>
      <c r="F128" s="187"/>
      <c r="K128" s="190"/>
      <c r="L128" s="190"/>
      <c r="DV128" s="192" t="s">
        <v>380</v>
      </c>
      <c r="DW128" s="192" t="s">
        <v>18</v>
      </c>
      <c r="DX128" s="192" t="s">
        <v>889</v>
      </c>
      <c r="DY128" s="202" t="s">
        <v>404</v>
      </c>
      <c r="DZ128" s="192" t="s">
        <v>424</v>
      </c>
      <c r="EA128" s="200">
        <v>6.792</v>
      </c>
      <c r="EB128" s="192">
        <v>7</v>
      </c>
      <c r="EC128" s="192" t="s">
        <v>273</v>
      </c>
      <c r="ED128" s="192" t="s">
        <v>273</v>
      </c>
      <c r="EE128" s="192" t="s">
        <v>273</v>
      </c>
      <c r="EF128" s="192" t="s">
        <v>273</v>
      </c>
      <c r="EG128" s="192" t="s">
        <v>273</v>
      </c>
      <c r="EH128" s="192" t="s">
        <v>273</v>
      </c>
      <c r="EI128" s="192" t="s">
        <v>273</v>
      </c>
      <c r="EJ128" s="192" t="s">
        <v>273</v>
      </c>
      <c r="EK128" s="192" t="s">
        <v>273</v>
      </c>
      <c r="EL128" s="192" t="s">
        <v>273</v>
      </c>
      <c r="EM128" s="192" t="s">
        <v>273</v>
      </c>
      <c r="EN128" s="192" t="s">
        <v>273</v>
      </c>
      <c r="EO128" s="192" t="s">
        <v>273</v>
      </c>
      <c r="EP128" s="192" t="s">
        <v>273</v>
      </c>
      <c r="EQ128" s="192" t="s">
        <v>273</v>
      </c>
      <c r="ER128" s="192" t="s">
        <v>273</v>
      </c>
      <c r="ES128" s="192" t="s">
        <v>273</v>
      </c>
      <c r="ET128" s="192" t="s">
        <v>273</v>
      </c>
      <c r="EU128" s="192" t="s">
        <v>273</v>
      </c>
      <c r="EV128" s="192" t="s">
        <v>273</v>
      </c>
      <c r="EW128" s="192" t="s">
        <v>273</v>
      </c>
      <c r="EX128" s="192" t="s">
        <v>273</v>
      </c>
      <c r="EY128" s="192" t="s">
        <v>273</v>
      </c>
      <c r="EZ128" s="192" t="s">
        <v>273</v>
      </c>
      <c r="FA128" s="198"/>
      <c r="FB128" s="198"/>
      <c r="FC128" s="192" t="s">
        <v>669</v>
      </c>
      <c r="FD128" s="192" t="s">
        <v>669</v>
      </c>
      <c r="FE128" s="192" t="s">
        <v>669</v>
      </c>
      <c r="FF128" s="192" t="s">
        <v>669</v>
      </c>
      <c r="FG128" s="192" t="s">
        <v>669</v>
      </c>
      <c r="FH128" s="192" t="s">
        <v>669</v>
      </c>
      <c r="FI128" s="192" t="s">
        <v>669</v>
      </c>
      <c r="FJ128" s="192" t="s">
        <v>669</v>
      </c>
      <c r="FK128" s="192" t="s">
        <v>669</v>
      </c>
      <c r="FL128" s="192" t="s">
        <v>669</v>
      </c>
      <c r="FM128" s="192" t="s">
        <v>669</v>
      </c>
      <c r="FN128" s="192" t="s">
        <v>669</v>
      </c>
      <c r="FO128" s="192" t="s">
        <v>669</v>
      </c>
      <c r="FP128" s="192" t="s">
        <v>669</v>
      </c>
      <c r="FQ128" s="192" t="s">
        <v>669</v>
      </c>
      <c r="FR128" s="218" t="s">
        <v>669</v>
      </c>
      <c r="FS128" s="192" t="s">
        <v>669</v>
      </c>
      <c r="FT128" s="192" t="s">
        <v>669</v>
      </c>
      <c r="FU128" s="198"/>
      <c r="FV128" s="198"/>
    </row>
    <row r="129" spans="1:178" s="188" customFormat="1" ht="21.75" customHeight="1">
      <c r="A129" s="184"/>
      <c r="B129" s="184"/>
      <c r="C129" s="185"/>
      <c r="D129" s="185"/>
      <c r="E129" s="186"/>
      <c r="F129" s="187"/>
      <c r="K129" s="190"/>
      <c r="L129" s="190"/>
      <c r="DV129" s="192" t="s">
        <v>382</v>
      </c>
      <c r="DW129" s="192" t="s">
        <v>18</v>
      </c>
      <c r="DX129" s="192" t="s">
        <v>889</v>
      </c>
      <c r="DY129" s="202" t="s">
        <v>280</v>
      </c>
      <c r="DZ129" s="192" t="s">
        <v>425</v>
      </c>
      <c r="EA129" s="200">
        <v>7</v>
      </c>
      <c r="EB129" s="192">
        <v>7</v>
      </c>
      <c r="EC129" s="192" t="s">
        <v>273</v>
      </c>
      <c r="ED129" s="206">
        <v>2.563</v>
      </c>
      <c r="EE129" s="206">
        <v>7.28</v>
      </c>
      <c r="EF129" s="206">
        <v>0.352</v>
      </c>
      <c r="EG129" s="207" t="s">
        <v>283</v>
      </c>
      <c r="EH129" s="208" t="s">
        <v>585</v>
      </c>
      <c r="EI129" s="209">
        <v>3</v>
      </c>
      <c r="EJ129" s="209">
        <v>1.3</v>
      </c>
      <c r="EK129" s="192" t="s">
        <v>273</v>
      </c>
      <c r="EL129" s="206">
        <v>1.655</v>
      </c>
      <c r="EM129" s="192" t="s">
        <v>273</v>
      </c>
      <c r="EN129" s="195">
        <v>2.3</v>
      </c>
      <c r="EO129" s="192" t="s">
        <v>273</v>
      </c>
      <c r="EP129" s="195">
        <v>19</v>
      </c>
      <c r="EQ129" s="195">
        <v>4</v>
      </c>
      <c r="ER129" s="195">
        <v>4</v>
      </c>
      <c r="ES129" s="192" t="s">
        <v>273</v>
      </c>
      <c r="ET129" s="192" t="s">
        <v>273</v>
      </c>
      <c r="EU129" s="192" t="s">
        <v>273</v>
      </c>
      <c r="EV129" s="192" t="s">
        <v>273</v>
      </c>
      <c r="EW129" s="192" t="s">
        <v>273</v>
      </c>
      <c r="EX129" s="192" t="s">
        <v>273</v>
      </c>
      <c r="EY129" s="192" t="s">
        <v>273</v>
      </c>
      <c r="EZ129" s="193">
        <v>8</v>
      </c>
      <c r="FA129" s="198"/>
      <c r="FB129" s="198"/>
      <c r="FC129" s="192" t="s">
        <v>669</v>
      </c>
      <c r="FD129" s="192" t="s">
        <v>669</v>
      </c>
      <c r="FE129" s="192" t="s">
        <v>669</v>
      </c>
      <c r="FF129" s="192" t="s">
        <v>669</v>
      </c>
      <c r="FG129" s="192" t="s">
        <v>669</v>
      </c>
      <c r="FH129" s="192" t="s">
        <v>669</v>
      </c>
      <c r="FI129" s="192" t="s">
        <v>669</v>
      </c>
      <c r="FJ129" s="192" t="s">
        <v>669</v>
      </c>
      <c r="FK129" s="192" t="s">
        <v>669</v>
      </c>
      <c r="FL129" s="192" t="s">
        <v>669</v>
      </c>
      <c r="FM129" s="192" t="s">
        <v>669</v>
      </c>
      <c r="FN129" s="192" t="s">
        <v>669</v>
      </c>
      <c r="FO129" s="192" t="s">
        <v>669</v>
      </c>
      <c r="FP129" s="192">
        <v>7</v>
      </c>
      <c r="FQ129" s="192" t="s">
        <v>669</v>
      </c>
      <c r="FR129" s="218" t="s">
        <v>669</v>
      </c>
      <c r="FS129" s="192" t="s">
        <v>669</v>
      </c>
      <c r="FT129" s="192" t="s">
        <v>669</v>
      </c>
      <c r="FU129" s="198"/>
      <c r="FV129" s="198"/>
    </row>
    <row r="130" spans="1:178" s="188" customFormat="1" ht="21.75" customHeight="1">
      <c r="A130" s="184"/>
      <c r="B130" s="184"/>
      <c r="C130" s="185"/>
      <c r="D130" s="185"/>
      <c r="E130" s="186"/>
      <c r="F130" s="187"/>
      <c r="K130" s="190"/>
      <c r="L130" s="190"/>
      <c r="DV130" s="192" t="s">
        <v>383</v>
      </c>
      <c r="DW130" s="192" t="s">
        <v>18</v>
      </c>
      <c r="DX130" s="192" t="s">
        <v>889</v>
      </c>
      <c r="DY130" s="202" t="s">
        <v>280</v>
      </c>
      <c r="DZ130" s="192" t="s">
        <v>426</v>
      </c>
      <c r="EA130" s="200">
        <v>2.468</v>
      </c>
      <c r="EB130" s="192">
        <v>7</v>
      </c>
      <c r="EC130" s="192" t="s">
        <v>273</v>
      </c>
      <c r="ED130" s="206">
        <v>2.563</v>
      </c>
      <c r="EE130" s="206">
        <v>7.28</v>
      </c>
      <c r="EF130" s="206">
        <v>0.352</v>
      </c>
      <c r="EG130" s="207" t="s">
        <v>283</v>
      </c>
      <c r="EH130" s="208" t="s">
        <v>585</v>
      </c>
      <c r="EI130" s="209">
        <v>3</v>
      </c>
      <c r="EJ130" s="209">
        <v>1.3</v>
      </c>
      <c r="EK130" s="192" t="s">
        <v>273</v>
      </c>
      <c r="EL130" s="206">
        <v>0.826</v>
      </c>
      <c r="EM130" s="192" t="s">
        <v>273</v>
      </c>
      <c r="EN130" s="195">
        <v>1.3</v>
      </c>
      <c r="EO130" s="192" t="s">
        <v>273</v>
      </c>
      <c r="EP130" s="195">
        <v>8.2</v>
      </c>
      <c r="EQ130" s="195">
        <v>4</v>
      </c>
      <c r="ER130" s="195">
        <v>4</v>
      </c>
      <c r="ES130" s="192" t="s">
        <v>273</v>
      </c>
      <c r="ET130" s="192" t="s">
        <v>273</v>
      </c>
      <c r="EU130" s="192" t="s">
        <v>273</v>
      </c>
      <c r="EV130" s="192" t="s">
        <v>273</v>
      </c>
      <c r="EW130" s="192" t="s">
        <v>273</v>
      </c>
      <c r="EX130" s="192" t="s">
        <v>273</v>
      </c>
      <c r="EY130" s="192" t="s">
        <v>273</v>
      </c>
      <c r="EZ130" s="193">
        <v>11</v>
      </c>
      <c r="FA130" s="198"/>
      <c r="FB130" s="198"/>
      <c r="FC130" s="192" t="s">
        <v>669</v>
      </c>
      <c r="FD130" s="192" t="s">
        <v>669</v>
      </c>
      <c r="FE130" s="192" t="s">
        <v>669</v>
      </c>
      <c r="FF130" s="192" t="s">
        <v>669</v>
      </c>
      <c r="FG130" s="192" t="s">
        <v>669</v>
      </c>
      <c r="FH130" s="192" t="s">
        <v>669</v>
      </c>
      <c r="FI130" s="192" t="s">
        <v>669</v>
      </c>
      <c r="FJ130" s="192" t="s">
        <v>669</v>
      </c>
      <c r="FK130" s="192" t="s">
        <v>669</v>
      </c>
      <c r="FL130" s="192" t="s">
        <v>669</v>
      </c>
      <c r="FM130" s="192" t="s">
        <v>669</v>
      </c>
      <c r="FN130" s="192" t="s">
        <v>669</v>
      </c>
      <c r="FO130" s="192" t="s">
        <v>669</v>
      </c>
      <c r="FP130" s="192" t="s">
        <v>669</v>
      </c>
      <c r="FQ130" s="192" t="s">
        <v>669</v>
      </c>
      <c r="FR130" s="218" t="s">
        <v>669</v>
      </c>
      <c r="FS130" s="192" t="s">
        <v>669</v>
      </c>
      <c r="FT130" s="192" t="s">
        <v>669</v>
      </c>
      <c r="FU130" s="198"/>
      <c r="FV130" s="198"/>
    </row>
    <row r="131" spans="1:178" s="188" customFormat="1" ht="21.75" customHeight="1">
      <c r="A131" s="184"/>
      <c r="B131" s="184"/>
      <c r="C131" s="185"/>
      <c r="D131" s="185"/>
      <c r="E131" s="186"/>
      <c r="F131" s="187"/>
      <c r="K131" s="190"/>
      <c r="L131" s="190"/>
      <c r="DV131" s="192" t="s">
        <v>384</v>
      </c>
      <c r="DW131" s="192" t="s">
        <v>18</v>
      </c>
      <c r="DX131" s="192" t="s">
        <v>889</v>
      </c>
      <c r="DY131" s="202" t="s">
        <v>280</v>
      </c>
      <c r="DZ131" s="192" t="s">
        <v>427</v>
      </c>
      <c r="EA131" s="200">
        <v>5.5</v>
      </c>
      <c r="EB131" s="192">
        <v>7</v>
      </c>
      <c r="EC131" s="192" t="s">
        <v>273</v>
      </c>
      <c r="ED131" s="206">
        <v>6.643</v>
      </c>
      <c r="EE131" s="206">
        <v>14.105</v>
      </c>
      <c r="EF131" s="206">
        <v>0.471</v>
      </c>
      <c r="EG131" s="207" t="s">
        <v>283</v>
      </c>
      <c r="EH131" s="208" t="s">
        <v>585</v>
      </c>
      <c r="EI131" s="209">
        <v>6</v>
      </c>
      <c r="EJ131" s="209">
        <v>1.55</v>
      </c>
      <c r="EK131" s="192" t="s">
        <v>273</v>
      </c>
      <c r="EL131" s="206">
        <v>1.091</v>
      </c>
      <c r="EM131" s="192" t="s">
        <v>273</v>
      </c>
      <c r="EN131" s="195">
        <v>1.55</v>
      </c>
      <c r="EO131" s="192" t="s">
        <v>273</v>
      </c>
      <c r="EP131" s="195">
        <v>12.2</v>
      </c>
      <c r="EQ131" s="195">
        <v>4</v>
      </c>
      <c r="ER131" s="195">
        <v>4</v>
      </c>
      <c r="ES131" s="192" t="s">
        <v>273</v>
      </c>
      <c r="ET131" s="192" t="s">
        <v>273</v>
      </c>
      <c r="EU131" s="192" t="s">
        <v>273</v>
      </c>
      <c r="EV131" s="192" t="s">
        <v>273</v>
      </c>
      <c r="EW131" s="192" t="s">
        <v>273</v>
      </c>
      <c r="EX131" s="192" t="s">
        <v>273</v>
      </c>
      <c r="EY131" s="192" t="s">
        <v>273</v>
      </c>
      <c r="EZ131" s="193">
        <v>10.8</v>
      </c>
      <c r="FA131" s="198"/>
      <c r="FB131" s="198"/>
      <c r="FC131" s="192" t="s">
        <v>669</v>
      </c>
      <c r="FD131" s="192" t="s">
        <v>669</v>
      </c>
      <c r="FE131" s="192" t="s">
        <v>669</v>
      </c>
      <c r="FF131" s="192" t="s">
        <v>669</v>
      </c>
      <c r="FG131" s="192" t="s">
        <v>669</v>
      </c>
      <c r="FH131" s="192" t="s">
        <v>669</v>
      </c>
      <c r="FI131" s="192" t="s">
        <v>669</v>
      </c>
      <c r="FJ131" s="192" t="s">
        <v>669</v>
      </c>
      <c r="FK131" s="192" t="s">
        <v>669</v>
      </c>
      <c r="FL131" s="192" t="s">
        <v>669</v>
      </c>
      <c r="FM131" s="192" t="s">
        <v>669</v>
      </c>
      <c r="FN131" s="192" t="s">
        <v>669</v>
      </c>
      <c r="FO131" s="192" t="s">
        <v>669</v>
      </c>
      <c r="FP131" s="192">
        <v>3</v>
      </c>
      <c r="FQ131" s="192" t="s">
        <v>669</v>
      </c>
      <c r="FR131" s="218" t="s">
        <v>669</v>
      </c>
      <c r="FS131" s="192" t="s">
        <v>669</v>
      </c>
      <c r="FT131" s="192" t="s">
        <v>669</v>
      </c>
      <c r="FU131" s="198"/>
      <c r="FV131" s="198"/>
    </row>
    <row r="132" spans="1:178" s="188" customFormat="1" ht="21.75" customHeight="1">
      <c r="A132" s="184"/>
      <c r="B132" s="184"/>
      <c r="C132" s="185"/>
      <c r="D132" s="185"/>
      <c r="E132" s="186"/>
      <c r="F132" s="187"/>
      <c r="K132" s="190"/>
      <c r="L132" s="190"/>
      <c r="DV132" s="192" t="s">
        <v>385</v>
      </c>
      <c r="DW132" s="192" t="s">
        <v>18</v>
      </c>
      <c r="DX132" s="192" t="s">
        <v>889</v>
      </c>
      <c r="DY132" s="202" t="s">
        <v>280</v>
      </c>
      <c r="DZ132" s="192" t="s">
        <v>428</v>
      </c>
      <c r="EA132" s="200">
        <v>3.059</v>
      </c>
      <c r="EB132" s="192">
        <v>7</v>
      </c>
      <c r="EC132" s="192" t="s">
        <v>273</v>
      </c>
      <c r="ED132" s="206">
        <v>9.044</v>
      </c>
      <c r="EE132" s="206">
        <v>17.92</v>
      </c>
      <c r="EF132" s="206">
        <v>0.474</v>
      </c>
      <c r="EG132" s="207" t="s">
        <v>283</v>
      </c>
      <c r="EH132" s="208" t="s">
        <v>585</v>
      </c>
      <c r="EI132" s="209">
        <v>10</v>
      </c>
      <c r="EJ132" s="209">
        <v>1.45</v>
      </c>
      <c r="EK132" s="192" t="s">
        <v>273</v>
      </c>
      <c r="EL132" s="206">
        <v>1.102</v>
      </c>
      <c r="EM132" s="192" t="s">
        <v>273</v>
      </c>
      <c r="EN132" s="195">
        <v>1.45</v>
      </c>
      <c r="EO132" s="192" t="s">
        <v>273</v>
      </c>
      <c r="EP132" s="195">
        <v>15.8</v>
      </c>
      <c r="EQ132" s="195">
        <v>4</v>
      </c>
      <c r="ER132" s="195">
        <v>4</v>
      </c>
      <c r="ES132" s="192" t="s">
        <v>273</v>
      </c>
      <c r="ET132" s="192" t="s">
        <v>273</v>
      </c>
      <c r="EU132" s="192" t="s">
        <v>273</v>
      </c>
      <c r="EV132" s="192" t="s">
        <v>273</v>
      </c>
      <c r="EW132" s="192" t="s">
        <v>273</v>
      </c>
      <c r="EX132" s="192" t="s">
        <v>273</v>
      </c>
      <c r="EY132" s="192" t="s">
        <v>273</v>
      </c>
      <c r="EZ132" s="193">
        <v>10.5</v>
      </c>
      <c r="FA132" s="198"/>
      <c r="FB132" s="198"/>
      <c r="FC132" s="192" t="s">
        <v>669</v>
      </c>
      <c r="FD132" s="192" t="s">
        <v>669</v>
      </c>
      <c r="FE132" s="192" t="s">
        <v>669</v>
      </c>
      <c r="FF132" s="192" t="s">
        <v>669</v>
      </c>
      <c r="FG132" s="192" t="s">
        <v>669</v>
      </c>
      <c r="FH132" s="192" t="s">
        <v>669</v>
      </c>
      <c r="FI132" s="192" t="s">
        <v>669</v>
      </c>
      <c r="FJ132" s="192" t="s">
        <v>669</v>
      </c>
      <c r="FK132" s="192" t="s">
        <v>669</v>
      </c>
      <c r="FL132" s="192" t="s">
        <v>669</v>
      </c>
      <c r="FM132" s="192" t="s">
        <v>669</v>
      </c>
      <c r="FN132" s="192" t="s">
        <v>669</v>
      </c>
      <c r="FO132" s="192" t="s">
        <v>669</v>
      </c>
      <c r="FP132" s="192">
        <v>1</v>
      </c>
      <c r="FQ132" s="192" t="s">
        <v>669</v>
      </c>
      <c r="FR132" s="218" t="s">
        <v>669</v>
      </c>
      <c r="FS132" s="192" t="s">
        <v>669</v>
      </c>
      <c r="FT132" s="192" t="s">
        <v>669</v>
      </c>
      <c r="FU132" s="198"/>
      <c r="FV132" s="198"/>
    </row>
    <row r="133" spans="1:178" s="188" customFormat="1" ht="21.75" customHeight="1">
      <c r="A133" s="184"/>
      <c r="B133" s="184"/>
      <c r="C133" s="185"/>
      <c r="D133" s="185"/>
      <c r="E133" s="186"/>
      <c r="F133" s="187"/>
      <c r="K133" s="190"/>
      <c r="L133" s="190"/>
      <c r="DV133" s="192" t="s">
        <v>386</v>
      </c>
      <c r="DW133" s="192" t="s">
        <v>18</v>
      </c>
      <c r="DX133" s="192" t="s">
        <v>889</v>
      </c>
      <c r="DY133" s="192" t="s">
        <v>280</v>
      </c>
      <c r="DZ133" s="192" t="s">
        <v>429</v>
      </c>
      <c r="EA133" s="200">
        <v>3.594</v>
      </c>
      <c r="EB133" s="192">
        <v>7</v>
      </c>
      <c r="EC133" s="192" t="s">
        <v>273</v>
      </c>
      <c r="ED133" s="206">
        <v>6.247</v>
      </c>
      <c r="EE133" s="206">
        <v>13.5</v>
      </c>
      <c r="EF133" s="206">
        <v>0.063</v>
      </c>
      <c r="EG133" s="207" t="s">
        <v>283</v>
      </c>
      <c r="EH133" s="208" t="s">
        <v>585</v>
      </c>
      <c r="EI133" s="209">
        <v>6</v>
      </c>
      <c r="EJ133" s="209">
        <v>1.5</v>
      </c>
      <c r="EK133" s="192" t="s">
        <v>273</v>
      </c>
      <c r="EL133" s="206">
        <v>1.062</v>
      </c>
      <c r="EM133" s="192" t="s">
        <v>273</v>
      </c>
      <c r="EN133" s="195">
        <v>1.5</v>
      </c>
      <c r="EO133" s="192" t="s">
        <v>273</v>
      </c>
      <c r="EP133" s="195">
        <v>12</v>
      </c>
      <c r="EQ133" s="195">
        <v>4</v>
      </c>
      <c r="ER133" s="195">
        <v>4</v>
      </c>
      <c r="ES133" s="192" t="s">
        <v>273</v>
      </c>
      <c r="ET133" s="192" t="s">
        <v>273</v>
      </c>
      <c r="EU133" s="192" t="s">
        <v>273</v>
      </c>
      <c r="EV133" s="192" t="s">
        <v>273</v>
      </c>
      <c r="EW133" s="192" t="s">
        <v>273</v>
      </c>
      <c r="EX133" s="192" t="s">
        <v>273</v>
      </c>
      <c r="EY133" s="192" t="s">
        <v>273</v>
      </c>
      <c r="EZ133" s="193">
        <v>12.4</v>
      </c>
      <c r="FA133" s="198"/>
      <c r="FB133" s="198"/>
      <c r="FC133" s="192" t="s">
        <v>669</v>
      </c>
      <c r="FD133" s="192" t="s">
        <v>669</v>
      </c>
      <c r="FE133" s="192" t="s">
        <v>669</v>
      </c>
      <c r="FF133" s="192" t="s">
        <v>669</v>
      </c>
      <c r="FG133" s="192" t="s">
        <v>669</v>
      </c>
      <c r="FH133" s="192" t="s">
        <v>669</v>
      </c>
      <c r="FI133" s="192" t="s">
        <v>669</v>
      </c>
      <c r="FJ133" s="192" t="s">
        <v>669</v>
      </c>
      <c r="FK133" s="192" t="s">
        <v>669</v>
      </c>
      <c r="FL133" s="192" t="s">
        <v>669</v>
      </c>
      <c r="FM133" s="192" t="s">
        <v>669</v>
      </c>
      <c r="FN133" s="192" t="s">
        <v>669</v>
      </c>
      <c r="FO133" s="192" t="s">
        <v>669</v>
      </c>
      <c r="FP133" s="192" t="s">
        <v>669</v>
      </c>
      <c r="FQ133" s="192" t="s">
        <v>669</v>
      </c>
      <c r="FR133" s="218" t="s">
        <v>669</v>
      </c>
      <c r="FS133" s="192" t="s">
        <v>669</v>
      </c>
      <c r="FT133" s="192" t="s">
        <v>669</v>
      </c>
      <c r="FU133" s="198"/>
      <c r="FV133" s="198"/>
    </row>
    <row r="134" spans="1:178" s="188" customFormat="1" ht="21.75" customHeight="1">
      <c r="A134" s="184"/>
      <c r="B134" s="184"/>
      <c r="C134" s="185"/>
      <c r="D134" s="185"/>
      <c r="E134" s="186"/>
      <c r="F134" s="187"/>
      <c r="K134" s="190"/>
      <c r="L134" s="190"/>
      <c r="DV134" s="192" t="s">
        <v>387</v>
      </c>
      <c r="DW134" s="192" t="s">
        <v>18</v>
      </c>
      <c r="DX134" s="192" t="s">
        <v>889</v>
      </c>
      <c r="DY134" s="192" t="s">
        <v>280</v>
      </c>
      <c r="DZ134" s="192" t="s">
        <v>430</v>
      </c>
      <c r="EA134" s="200">
        <v>2.573</v>
      </c>
      <c r="EB134" s="192">
        <v>7</v>
      </c>
      <c r="EC134" s="192" t="s">
        <v>273</v>
      </c>
      <c r="ED134" s="206">
        <v>3.375</v>
      </c>
      <c r="EE134" s="206">
        <v>9.045</v>
      </c>
      <c r="EF134" s="206">
        <v>0.373</v>
      </c>
      <c r="EG134" s="207" t="s">
        <v>283</v>
      </c>
      <c r="EH134" s="208" t="s">
        <v>585</v>
      </c>
      <c r="EI134" s="209">
        <v>4</v>
      </c>
      <c r="EJ134" s="209">
        <v>1.35</v>
      </c>
      <c r="EK134" s="192" t="s">
        <v>273</v>
      </c>
      <c r="EL134" s="206">
        <v>0.901</v>
      </c>
      <c r="EM134" s="192" t="s">
        <v>273</v>
      </c>
      <c r="EN134" s="195">
        <v>1.35</v>
      </c>
      <c r="EO134" s="192" t="s">
        <v>273</v>
      </c>
      <c r="EP134" s="195">
        <v>9.4</v>
      </c>
      <c r="EQ134" s="195">
        <v>4</v>
      </c>
      <c r="ER134" s="195">
        <v>4</v>
      </c>
      <c r="ES134" s="192" t="s">
        <v>273</v>
      </c>
      <c r="ET134" s="192" t="s">
        <v>273</v>
      </c>
      <c r="EU134" s="192" t="s">
        <v>273</v>
      </c>
      <c r="EV134" s="192" t="s">
        <v>273</v>
      </c>
      <c r="EW134" s="192" t="s">
        <v>273</v>
      </c>
      <c r="EX134" s="192" t="s">
        <v>273</v>
      </c>
      <c r="EY134" s="192" t="s">
        <v>273</v>
      </c>
      <c r="EZ134" s="193">
        <v>13.15</v>
      </c>
      <c r="FA134" s="198"/>
      <c r="FB134" s="198"/>
      <c r="FC134" s="192" t="s">
        <v>669</v>
      </c>
      <c r="FD134" s="192" t="s">
        <v>669</v>
      </c>
      <c r="FE134" s="192" t="s">
        <v>669</v>
      </c>
      <c r="FF134" s="192" t="s">
        <v>669</v>
      </c>
      <c r="FG134" s="192" t="s">
        <v>669</v>
      </c>
      <c r="FH134" s="192" t="s">
        <v>669</v>
      </c>
      <c r="FI134" s="192" t="s">
        <v>669</v>
      </c>
      <c r="FJ134" s="192" t="s">
        <v>669</v>
      </c>
      <c r="FK134" s="192" t="s">
        <v>669</v>
      </c>
      <c r="FL134" s="192" t="s">
        <v>669</v>
      </c>
      <c r="FM134" s="192" t="s">
        <v>669</v>
      </c>
      <c r="FN134" s="192" t="s">
        <v>669</v>
      </c>
      <c r="FO134" s="192" t="s">
        <v>669</v>
      </c>
      <c r="FP134" s="192" t="s">
        <v>669</v>
      </c>
      <c r="FQ134" s="192" t="s">
        <v>669</v>
      </c>
      <c r="FR134" s="218" t="s">
        <v>669</v>
      </c>
      <c r="FS134" s="192" t="s">
        <v>669</v>
      </c>
      <c r="FT134" s="192" t="s">
        <v>669</v>
      </c>
      <c r="FU134" s="198"/>
      <c r="FV134" s="198"/>
    </row>
    <row r="135" spans="1:178" s="188" customFormat="1" ht="21.75" customHeight="1">
      <c r="A135" s="184"/>
      <c r="B135" s="184"/>
      <c r="C135" s="185"/>
      <c r="D135" s="185"/>
      <c r="E135" s="186"/>
      <c r="F135" s="187"/>
      <c r="K135" s="190"/>
      <c r="L135" s="190"/>
      <c r="DV135" s="192" t="s">
        <v>443</v>
      </c>
      <c r="DW135" s="192" t="s">
        <v>18</v>
      </c>
      <c r="DX135" s="192" t="s">
        <v>889</v>
      </c>
      <c r="DY135" s="192" t="s">
        <v>280</v>
      </c>
      <c r="DZ135" s="192" t="s">
        <v>431</v>
      </c>
      <c r="EA135" s="200">
        <v>2.245</v>
      </c>
      <c r="EB135" s="192">
        <v>7</v>
      </c>
      <c r="EC135" s="192" t="s">
        <v>273</v>
      </c>
      <c r="ED135" s="206">
        <v>2.233</v>
      </c>
      <c r="EE135" s="206">
        <v>6.095</v>
      </c>
      <c r="EF135" s="206">
        <v>0.33</v>
      </c>
      <c r="EG135" s="207" t="s">
        <v>283</v>
      </c>
      <c r="EH135" s="208" t="s">
        <v>585</v>
      </c>
      <c r="EI135" s="209">
        <v>3</v>
      </c>
      <c r="EJ135" s="209">
        <v>1.15</v>
      </c>
      <c r="EK135" s="192" t="s">
        <v>273</v>
      </c>
      <c r="EL135" s="206">
        <v>0.749</v>
      </c>
      <c r="EM135" s="192" t="s">
        <v>273</v>
      </c>
      <c r="EN135" s="195">
        <v>1.15</v>
      </c>
      <c r="EO135" s="192" t="s">
        <v>273</v>
      </c>
      <c r="EP135" s="195">
        <v>7.6</v>
      </c>
      <c r="EQ135" s="195">
        <v>4</v>
      </c>
      <c r="ER135" s="195">
        <v>4</v>
      </c>
      <c r="ES135" s="192" t="s">
        <v>273</v>
      </c>
      <c r="ET135" s="192" t="s">
        <v>273</v>
      </c>
      <c r="EU135" s="192" t="s">
        <v>273</v>
      </c>
      <c r="EV135" s="192" t="s">
        <v>273</v>
      </c>
      <c r="EW135" s="192" t="s">
        <v>273</v>
      </c>
      <c r="EX135" s="192" t="s">
        <v>273</v>
      </c>
      <c r="EY135" s="192" t="s">
        <v>273</v>
      </c>
      <c r="EZ135" s="193">
        <v>12.4</v>
      </c>
      <c r="FA135" s="198"/>
      <c r="FB135" s="198"/>
      <c r="FC135" s="192" t="s">
        <v>669</v>
      </c>
      <c r="FD135" s="192" t="s">
        <v>669</v>
      </c>
      <c r="FE135" s="192" t="s">
        <v>669</v>
      </c>
      <c r="FF135" s="192" t="s">
        <v>669</v>
      </c>
      <c r="FG135" s="192" t="s">
        <v>669</v>
      </c>
      <c r="FH135" s="192" t="s">
        <v>669</v>
      </c>
      <c r="FI135" s="192" t="s">
        <v>669</v>
      </c>
      <c r="FJ135" s="192" t="s">
        <v>669</v>
      </c>
      <c r="FK135" s="192" t="s">
        <v>669</v>
      </c>
      <c r="FL135" s="192" t="s">
        <v>669</v>
      </c>
      <c r="FM135" s="192" t="s">
        <v>669</v>
      </c>
      <c r="FN135" s="192" t="s">
        <v>669</v>
      </c>
      <c r="FO135" s="192" t="s">
        <v>669</v>
      </c>
      <c r="FP135" s="192" t="s">
        <v>669</v>
      </c>
      <c r="FQ135" s="192" t="s">
        <v>669</v>
      </c>
      <c r="FR135" s="218" t="s">
        <v>669</v>
      </c>
      <c r="FS135" s="192" t="s">
        <v>669</v>
      </c>
      <c r="FT135" s="192" t="s">
        <v>669</v>
      </c>
      <c r="FU135" s="198"/>
      <c r="FV135" s="198"/>
    </row>
    <row r="136" spans="1:178" s="188" customFormat="1" ht="21.75" customHeight="1">
      <c r="A136" s="184"/>
      <c r="B136" s="184"/>
      <c r="C136" s="185"/>
      <c r="D136" s="185"/>
      <c r="E136" s="186"/>
      <c r="F136" s="187"/>
      <c r="K136" s="190"/>
      <c r="L136" s="190"/>
      <c r="DV136" s="192" t="s">
        <v>388</v>
      </c>
      <c r="DW136" s="192" t="s">
        <v>18</v>
      </c>
      <c r="DX136" s="192" t="s">
        <v>889</v>
      </c>
      <c r="DY136" s="202" t="s">
        <v>280</v>
      </c>
      <c r="DZ136" s="192" t="s">
        <v>432</v>
      </c>
      <c r="EA136" s="200">
        <v>7.5</v>
      </c>
      <c r="EB136" s="192">
        <v>7</v>
      </c>
      <c r="EC136" s="192" t="s">
        <v>273</v>
      </c>
      <c r="ED136" s="206">
        <v>3.375</v>
      </c>
      <c r="EE136" s="206">
        <v>9.045</v>
      </c>
      <c r="EF136" s="206">
        <v>0.373</v>
      </c>
      <c r="EG136" s="207" t="s">
        <v>283</v>
      </c>
      <c r="EH136" s="208" t="s">
        <v>585</v>
      </c>
      <c r="EI136" s="209">
        <v>4</v>
      </c>
      <c r="EJ136" s="209">
        <v>1.35</v>
      </c>
      <c r="EK136" s="192" t="s">
        <v>273</v>
      </c>
      <c r="EL136" s="206">
        <v>0.901</v>
      </c>
      <c r="EM136" s="192" t="s">
        <v>273</v>
      </c>
      <c r="EN136" s="195">
        <v>1.35</v>
      </c>
      <c r="EO136" s="192" t="s">
        <v>273</v>
      </c>
      <c r="EP136" s="195">
        <v>9.4</v>
      </c>
      <c r="EQ136" s="195">
        <v>4</v>
      </c>
      <c r="ER136" s="195">
        <v>4</v>
      </c>
      <c r="ES136" s="192" t="s">
        <v>273</v>
      </c>
      <c r="ET136" s="192" t="s">
        <v>273</v>
      </c>
      <c r="EU136" s="192" t="s">
        <v>273</v>
      </c>
      <c r="EV136" s="192" t="s">
        <v>273</v>
      </c>
      <c r="EW136" s="192" t="s">
        <v>273</v>
      </c>
      <c r="EX136" s="192" t="s">
        <v>273</v>
      </c>
      <c r="EY136" s="192" t="s">
        <v>273</v>
      </c>
      <c r="EZ136" s="193">
        <v>7.5</v>
      </c>
      <c r="FA136" s="198"/>
      <c r="FB136" s="198"/>
      <c r="FC136" s="192" t="s">
        <v>669</v>
      </c>
      <c r="FD136" s="192" t="s">
        <v>669</v>
      </c>
      <c r="FE136" s="192" t="s">
        <v>669</v>
      </c>
      <c r="FF136" s="192" t="s">
        <v>669</v>
      </c>
      <c r="FG136" s="192" t="s">
        <v>669</v>
      </c>
      <c r="FH136" s="192" t="s">
        <v>669</v>
      </c>
      <c r="FI136" s="192" t="s">
        <v>669</v>
      </c>
      <c r="FJ136" s="192" t="s">
        <v>669</v>
      </c>
      <c r="FK136" s="192" t="s">
        <v>669</v>
      </c>
      <c r="FL136" s="192" t="s">
        <v>669</v>
      </c>
      <c r="FM136" s="192" t="s">
        <v>669</v>
      </c>
      <c r="FN136" s="192" t="s">
        <v>669</v>
      </c>
      <c r="FO136" s="192" t="s">
        <v>669</v>
      </c>
      <c r="FP136" s="192">
        <v>6</v>
      </c>
      <c r="FQ136" s="192" t="s">
        <v>669</v>
      </c>
      <c r="FR136" s="218" t="s">
        <v>669</v>
      </c>
      <c r="FS136" s="192" t="s">
        <v>669</v>
      </c>
      <c r="FT136" s="192" t="s">
        <v>669</v>
      </c>
      <c r="FU136" s="198"/>
      <c r="FV136" s="198"/>
    </row>
    <row r="137" spans="1:178" s="188" customFormat="1" ht="21.75" customHeight="1">
      <c r="A137" s="184"/>
      <c r="B137" s="184"/>
      <c r="C137" s="185"/>
      <c r="D137" s="185"/>
      <c r="E137" s="186"/>
      <c r="F137" s="187"/>
      <c r="K137" s="190"/>
      <c r="L137" s="190"/>
      <c r="DV137" s="192" t="s">
        <v>390</v>
      </c>
      <c r="DW137" s="192" t="s">
        <v>18</v>
      </c>
      <c r="DX137" s="192" t="s">
        <v>889</v>
      </c>
      <c r="DY137" s="202" t="s">
        <v>280</v>
      </c>
      <c r="DZ137" s="192" t="s">
        <v>433</v>
      </c>
      <c r="EA137" s="200">
        <v>4.656</v>
      </c>
      <c r="EB137" s="192">
        <v>7</v>
      </c>
      <c r="EC137" s="192" t="s">
        <v>273</v>
      </c>
      <c r="ED137" s="206">
        <v>2.18</v>
      </c>
      <c r="EE137" s="206">
        <v>6.48</v>
      </c>
      <c r="EF137" s="206">
        <v>0.337</v>
      </c>
      <c r="EG137" s="207" t="s">
        <v>283</v>
      </c>
      <c r="EH137" s="208" t="s">
        <v>585</v>
      </c>
      <c r="EI137" s="209">
        <v>3</v>
      </c>
      <c r="EJ137" s="209">
        <v>1.2</v>
      </c>
      <c r="EK137" s="192" t="s">
        <v>273</v>
      </c>
      <c r="EL137" s="206">
        <v>0.775</v>
      </c>
      <c r="EM137" s="192" t="s">
        <v>273</v>
      </c>
      <c r="EN137" s="195">
        <v>1.2</v>
      </c>
      <c r="EO137" s="192" t="s">
        <v>273</v>
      </c>
      <c r="EP137" s="195">
        <v>7.8</v>
      </c>
      <c r="EQ137" s="195">
        <v>4</v>
      </c>
      <c r="ER137" s="195">
        <v>4</v>
      </c>
      <c r="ES137" s="192" t="s">
        <v>273</v>
      </c>
      <c r="ET137" s="192" t="s">
        <v>273</v>
      </c>
      <c r="EU137" s="192" t="s">
        <v>273</v>
      </c>
      <c r="EV137" s="192" t="s">
        <v>273</v>
      </c>
      <c r="EW137" s="192" t="s">
        <v>273</v>
      </c>
      <c r="EX137" s="192" t="s">
        <v>273</v>
      </c>
      <c r="EY137" s="192" t="s">
        <v>273</v>
      </c>
      <c r="EZ137" s="193">
        <v>6.8</v>
      </c>
      <c r="FA137" s="198"/>
      <c r="FB137" s="198"/>
      <c r="FC137" s="192" t="s">
        <v>669</v>
      </c>
      <c r="FD137" s="192" t="s">
        <v>669</v>
      </c>
      <c r="FE137" s="192" t="s">
        <v>669</v>
      </c>
      <c r="FF137" s="192" t="s">
        <v>669</v>
      </c>
      <c r="FG137" s="192" t="s">
        <v>669</v>
      </c>
      <c r="FH137" s="192" t="s">
        <v>669</v>
      </c>
      <c r="FI137" s="192" t="s">
        <v>669</v>
      </c>
      <c r="FJ137" s="192" t="s">
        <v>669</v>
      </c>
      <c r="FK137" s="192" t="s">
        <v>669</v>
      </c>
      <c r="FL137" s="192" t="s">
        <v>669</v>
      </c>
      <c r="FM137" s="192" t="s">
        <v>669</v>
      </c>
      <c r="FN137" s="192" t="s">
        <v>669</v>
      </c>
      <c r="FO137" s="192" t="s">
        <v>669</v>
      </c>
      <c r="FP137" s="192" t="s">
        <v>669</v>
      </c>
      <c r="FQ137" s="192" t="s">
        <v>669</v>
      </c>
      <c r="FR137" s="218" t="s">
        <v>669</v>
      </c>
      <c r="FS137" s="192" t="s">
        <v>669</v>
      </c>
      <c r="FT137" s="192" t="s">
        <v>669</v>
      </c>
      <c r="FU137" s="198"/>
      <c r="FV137" s="198"/>
    </row>
    <row r="138" spans="1:178" s="188" customFormat="1" ht="21.75" customHeight="1">
      <c r="A138" s="184"/>
      <c r="B138" s="184"/>
      <c r="C138" s="185"/>
      <c r="D138" s="185"/>
      <c r="E138" s="186"/>
      <c r="F138" s="187"/>
      <c r="K138" s="190"/>
      <c r="L138" s="190"/>
      <c r="DV138" s="192" t="s">
        <v>389</v>
      </c>
      <c r="DW138" s="192" t="s">
        <v>18</v>
      </c>
      <c r="DX138" s="192" t="s">
        <v>889</v>
      </c>
      <c r="DY138" s="202" t="s">
        <v>280</v>
      </c>
      <c r="DZ138" s="192" t="s">
        <v>434</v>
      </c>
      <c r="EA138" s="200">
        <v>9.5</v>
      </c>
      <c r="EB138" s="192">
        <v>7</v>
      </c>
      <c r="EC138" s="192" t="s">
        <v>273</v>
      </c>
      <c r="ED138" s="206">
        <v>10.795</v>
      </c>
      <c r="EE138" s="206">
        <v>20</v>
      </c>
      <c r="EF138" s="206">
        <v>0.54</v>
      </c>
      <c r="EG138" s="207" t="s">
        <v>283</v>
      </c>
      <c r="EH138" s="208" t="s">
        <v>585</v>
      </c>
      <c r="EI138" s="209">
        <v>6</v>
      </c>
      <c r="EJ138" s="209">
        <v>2</v>
      </c>
      <c r="EK138" s="192" t="s">
        <v>273</v>
      </c>
      <c r="EL138" s="206">
        <v>1.338</v>
      </c>
      <c r="EM138" s="192" t="s">
        <v>273</v>
      </c>
      <c r="EN138" s="195">
        <v>2</v>
      </c>
      <c r="EO138" s="192" t="s">
        <v>273</v>
      </c>
      <c r="EP138" s="195">
        <v>14</v>
      </c>
      <c r="EQ138" s="195">
        <v>4</v>
      </c>
      <c r="ER138" s="195">
        <v>4</v>
      </c>
      <c r="ES138" s="192" t="s">
        <v>273</v>
      </c>
      <c r="ET138" s="192" t="s">
        <v>273</v>
      </c>
      <c r="EU138" s="192" t="s">
        <v>273</v>
      </c>
      <c r="EV138" s="192" t="s">
        <v>273</v>
      </c>
      <c r="EW138" s="192" t="s">
        <v>273</v>
      </c>
      <c r="EX138" s="192" t="s">
        <v>273</v>
      </c>
      <c r="EY138" s="192" t="s">
        <v>273</v>
      </c>
      <c r="EZ138" s="193">
        <v>4.9</v>
      </c>
      <c r="FA138" s="198"/>
      <c r="FB138" s="198"/>
      <c r="FC138" s="192" t="s">
        <v>669</v>
      </c>
      <c r="FD138" s="192" t="s">
        <v>669</v>
      </c>
      <c r="FE138" s="192" t="s">
        <v>669</v>
      </c>
      <c r="FF138" s="192" t="s">
        <v>669</v>
      </c>
      <c r="FG138" s="192" t="s">
        <v>669</v>
      </c>
      <c r="FH138" s="192" t="s">
        <v>669</v>
      </c>
      <c r="FI138" s="192" t="s">
        <v>669</v>
      </c>
      <c r="FJ138" s="192" t="s">
        <v>669</v>
      </c>
      <c r="FK138" s="192" t="s">
        <v>669</v>
      </c>
      <c r="FL138" s="192" t="s">
        <v>669</v>
      </c>
      <c r="FM138" s="192" t="s">
        <v>669</v>
      </c>
      <c r="FN138" s="192" t="s">
        <v>669</v>
      </c>
      <c r="FO138" s="192" t="s">
        <v>669</v>
      </c>
      <c r="FP138" s="192" t="s">
        <v>669</v>
      </c>
      <c r="FQ138" s="192" t="s">
        <v>669</v>
      </c>
      <c r="FR138" s="218" t="s">
        <v>669</v>
      </c>
      <c r="FS138" s="192" t="s">
        <v>669</v>
      </c>
      <c r="FT138" s="192" t="s">
        <v>669</v>
      </c>
      <c r="FU138" s="198"/>
      <c r="FV138" s="198"/>
    </row>
    <row r="139" spans="1:178" s="188" customFormat="1" ht="21.75" customHeight="1">
      <c r="A139" s="184"/>
      <c r="B139" s="184"/>
      <c r="C139" s="185"/>
      <c r="D139" s="185"/>
      <c r="E139" s="186"/>
      <c r="F139" s="187"/>
      <c r="K139" s="190"/>
      <c r="L139" s="190"/>
      <c r="DV139" s="192" t="s">
        <v>391</v>
      </c>
      <c r="DW139" s="192" t="s">
        <v>18</v>
      </c>
      <c r="DX139" s="192" t="s">
        <v>889</v>
      </c>
      <c r="DY139" s="202" t="s">
        <v>280</v>
      </c>
      <c r="DZ139" s="192" t="s">
        <v>435</v>
      </c>
      <c r="EA139" s="200">
        <v>10.756</v>
      </c>
      <c r="EB139" s="192">
        <v>7</v>
      </c>
      <c r="EC139" s="192" t="s">
        <v>273</v>
      </c>
      <c r="ED139" s="192">
        <v>6.247</v>
      </c>
      <c r="EE139" s="193">
        <v>1.5</v>
      </c>
      <c r="EF139" s="192">
        <v>0.463</v>
      </c>
      <c r="EG139" s="207" t="s">
        <v>283</v>
      </c>
      <c r="EH139" s="210">
        <v>0.05555555555555555</v>
      </c>
      <c r="EI139" s="195">
        <v>6</v>
      </c>
      <c r="EJ139" s="195">
        <v>1.5</v>
      </c>
      <c r="EK139" s="192" t="s">
        <v>273</v>
      </c>
      <c r="EL139" s="192" t="s">
        <v>273</v>
      </c>
      <c r="EM139" s="192" t="s">
        <v>273</v>
      </c>
      <c r="EN139" s="195">
        <v>1.5</v>
      </c>
      <c r="EO139" s="192" t="s">
        <v>273</v>
      </c>
      <c r="EP139" s="195">
        <v>12</v>
      </c>
      <c r="EQ139" s="195">
        <v>4</v>
      </c>
      <c r="ER139" s="195">
        <v>4</v>
      </c>
      <c r="ES139" s="192" t="s">
        <v>273</v>
      </c>
      <c r="ET139" s="192" t="s">
        <v>273</v>
      </c>
      <c r="EU139" s="192" t="s">
        <v>273</v>
      </c>
      <c r="EV139" s="192" t="s">
        <v>273</v>
      </c>
      <c r="EW139" s="192" t="s">
        <v>273</v>
      </c>
      <c r="EX139" s="192" t="s">
        <v>273</v>
      </c>
      <c r="EY139" s="192" t="s">
        <v>273</v>
      </c>
      <c r="EZ139" s="193">
        <v>8.5</v>
      </c>
      <c r="FA139" s="198"/>
      <c r="FB139" s="198"/>
      <c r="FC139" s="192" t="s">
        <v>669</v>
      </c>
      <c r="FD139" s="192" t="s">
        <v>669</v>
      </c>
      <c r="FE139" s="192" t="s">
        <v>669</v>
      </c>
      <c r="FF139" s="192" t="s">
        <v>669</v>
      </c>
      <c r="FG139" s="192" t="s">
        <v>669</v>
      </c>
      <c r="FH139" s="192" t="s">
        <v>669</v>
      </c>
      <c r="FI139" s="192" t="s">
        <v>669</v>
      </c>
      <c r="FJ139" s="192" t="s">
        <v>669</v>
      </c>
      <c r="FK139" s="192" t="s">
        <v>669</v>
      </c>
      <c r="FL139" s="192" t="s">
        <v>669</v>
      </c>
      <c r="FM139" s="192" t="s">
        <v>669</v>
      </c>
      <c r="FN139" s="192" t="s">
        <v>669</v>
      </c>
      <c r="FO139" s="192" t="s">
        <v>669</v>
      </c>
      <c r="FP139" s="192">
        <v>7</v>
      </c>
      <c r="FQ139" s="192"/>
      <c r="FR139" s="218"/>
      <c r="FS139" s="192"/>
      <c r="FT139" s="192"/>
      <c r="FU139" s="198"/>
      <c r="FV139" s="198"/>
    </row>
    <row r="140" spans="1:178" s="188" customFormat="1" ht="21.75" customHeight="1">
      <c r="A140" s="184"/>
      <c r="B140" s="184"/>
      <c r="C140" s="185"/>
      <c r="D140" s="185"/>
      <c r="E140" s="186"/>
      <c r="F140" s="187"/>
      <c r="K140" s="190"/>
      <c r="L140" s="190"/>
      <c r="DV140" s="192" t="s">
        <v>392</v>
      </c>
      <c r="DW140" s="192" t="s">
        <v>18</v>
      </c>
      <c r="DX140" s="192" t="s">
        <v>889</v>
      </c>
      <c r="DY140" s="202" t="s">
        <v>280</v>
      </c>
      <c r="DZ140" s="192" t="s">
        <v>436</v>
      </c>
      <c r="EA140" s="200">
        <v>32.5</v>
      </c>
      <c r="EB140" s="192">
        <v>7</v>
      </c>
      <c r="EC140" s="192" t="s">
        <v>273</v>
      </c>
      <c r="ED140" s="206">
        <v>15.226</v>
      </c>
      <c r="EE140" s="206">
        <v>20</v>
      </c>
      <c r="EF140" s="206">
        <v>0.763</v>
      </c>
      <c r="EG140" s="207" t="s">
        <v>493</v>
      </c>
      <c r="EH140" s="208">
        <v>1</v>
      </c>
      <c r="EI140" s="209">
        <v>6</v>
      </c>
      <c r="EJ140" s="209">
        <v>2</v>
      </c>
      <c r="EK140" s="192" t="s">
        <v>273</v>
      </c>
      <c r="EL140" s="192" t="s">
        <v>273</v>
      </c>
      <c r="EM140" s="192" t="s">
        <v>273</v>
      </c>
      <c r="EN140" s="195">
        <v>2</v>
      </c>
      <c r="EO140" s="192" t="s">
        <v>273</v>
      </c>
      <c r="EP140" s="195">
        <v>14</v>
      </c>
      <c r="EQ140" s="195">
        <v>4</v>
      </c>
      <c r="ER140" s="195">
        <v>4</v>
      </c>
      <c r="ES140" s="192" t="s">
        <v>273</v>
      </c>
      <c r="ET140" s="192" t="s">
        <v>273</v>
      </c>
      <c r="EU140" s="192" t="s">
        <v>273</v>
      </c>
      <c r="EV140" s="192" t="s">
        <v>273</v>
      </c>
      <c r="EW140" s="192" t="s">
        <v>273</v>
      </c>
      <c r="EX140" s="192" t="s">
        <v>273</v>
      </c>
      <c r="EY140" s="192" t="s">
        <v>273</v>
      </c>
      <c r="EZ140" s="193">
        <v>7.7</v>
      </c>
      <c r="FA140" s="198"/>
      <c r="FB140" s="198"/>
      <c r="FC140" s="192" t="s">
        <v>669</v>
      </c>
      <c r="FD140" s="192" t="s">
        <v>669</v>
      </c>
      <c r="FE140" s="192" t="s">
        <v>669</v>
      </c>
      <c r="FF140" s="192" t="s">
        <v>669</v>
      </c>
      <c r="FG140" s="192" t="s">
        <v>669</v>
      </c>
      <c r="FH140" s="192" t="s">
        <v>669</v>
      </c>
      <c r="FI140" s="192" t="s">
        <v>669</v>
      </c>
      <c r="FJ140" s="192" t="s">
        <v>669</v>
      </c>
      <c r="FK140" s="192" t="s">
        <v>669</v>
      </c>
      <c r="FL140" s="192" t="s">
        <v>669</v>
      </c>
      <c r="FM140" s="192" t="s">
        <v>669</v>
      </c>
      <c r="FN140" s="192" t="s">
        <v>669</v>
      </c>
      <c r="FO140" s="192" t="s">
        <v>669</v>
      </c>
      <c r="FP140" s="192">
        <v>3</v>
      </c>
      <c r="FQ140" s="192" t="s">
        <v>669</v>
      </c>
      <c r="FR140" s="218" t="s">
        <v>669</v>
      </c>
      <c r="FS140" s="192" t="s">
        <v>669</v>
      </c>
      <c r="FT140" s="192" t="s">
        <v>669</v>
      </c>
      <c r="FU140" s="198"/>
      <c r="FV140" s="198"/>
    </row>
    <row r="141" spans="1:178" s="188" customFormat="1" ht="21.75" customHeight="1">
      <c r="A141" s="184"/>
      <c r="B141" s="184"/>
      <c r="C141" s="185"/>
      <c r="D141" s="185"/>
      <c r="E141" s="186"/>
      <c r="F141" s="187"/>
      <c r="K141" s="190"/>
      <c r="L141" s="190"/>
      <c r="DV141" s="192" t="s">
        <v>401</v>
      </c>
      <c r="DW141" s="192" t="s">
        <v>18</v>
      </c>
      <c r="DX141" s="192" t="s">
        <v>889</v>
      </c>
      <c r="DY141" s="202" t="s">
        <v>280</v>
      </c>
      <c r="DZ141" s="192" t="s">
        <v>427</v>
      </c>
      <c r="EA141" s="200">
        <v>5.5</v>
      </c>
      <c r="EB141" s="192">
        <v>7</v>
      </c>
      <c r="EC141" s="192" t="s">
        <v>273</v>
      </c>
      <c r="ED141" s="206">
        <v>2.975</v>
      </c>
      <c r="EE141" s="206">
        <v>8.12</v>
      </c>
      <c r="EF141" s="206">
        <v>0.352</v>
      </c>
      <c r="EG141" s="207" t="s">
        <v>283</v>
      </c>
      <c r="EH141" s="210">
        <v>0.05555555555555555</v>
      </c>
      <c r="EI141" s="209">
        <v>3</v>
      </c>
      <c r="EJ141" s="209">
        <v>1.4</v>
      </c>
      <c r="EK141" s="192" t="s">
        <v>273</v>
      </c>
      <c r="EL141" s="192" t="s">
        <v>273</v>
      </c>
      <c r="EM141" s="192" t="s">
        <v>273</v>
      </c>
      <c r="EN141" s="195">
        <v>1.4</v>
      </c>
      <c r="EO141" s="192" t="s">
        <v>273</v>
      </c>
      <c r="EP141" s="195">
        <v>8.6</v>
      </c>
      <c r="EQ141" s="195">
        <v>4</v>
      </c>
      <c r="ER141" s="195">
        <v>4</v>
      </c>
      <c r="ES141" s="192" t="s">
        <v>273</v>
      </c>
      <c r="ET141" s="192" t="s">
        <v>273</v>
      </c>
      <c r="EU141" s="192" t="s">
        <v>273</v>
      </c>
      <c r="EV141" s="192" t="s">
        <v>273</v>
      </c>
      <c r="EW141" s="192" t="s">
        <v>273</v>
      </c>
      <c r="EX141" s="192" t="s">
        <v>273</v>
      </c>
      <c r="EY141" s="192" t="s">
        <v>273</v>
      </c>
      <c r="EZ141" s="193">
        <v>11.4</v>
      </c>
      <c r="FA141" s="198"/>
      <c r="FB141" s="198"/>
      <c r="FC141" s="192" t="s">
        <v>669</v>
      </c>
      <c r="FD141" s="192" t="s">
        <v>669</v>
      </c>
      <c r="FE141" s="192" t="s">
        <v>669</v>
      </c>
      <c r="FF141" s="192" t="s">
        <v>669</v>
      </c>
      <c r="FG141" s="192" t="s">
        <v>669</v>
      </c>
      <c r="FH141" s="192" t="s">
        <v>669</v>
      </c>
      <c r="FI141" s="192" t="s">
        <v>669</v>
      </c>
      <c r="FJ141" s="192" t="s">
        <v>669</v>
      </c>
      <c r="FK141" s="192" t="s">
        <v>669</v>
      </c>
      <c r="FL141" s="192" t="s">
        <v>669</v>
      </c>
      <c r="FM141" s="192" t="s">
        <v>669</v>
      </c>
      <c r="FN141" s="192" t="s">
        <v>669</v>
      </c>
      <c r="FO141" s="192" t="s">
        <v>669</v>
      </c>
      <c r="FP141" s="192" t="s">
        <v>669</v>
      </c>
      <c r="FQ141" s="192" t="s">
        <v>669</v>
      </c>
      <c r="FR141" s="218" t="s">
        <v>669</v>
      </c>
      <c r="FS141" s="192" t="s">
        <v>669</v>
      </c>
      <c r="FT141" s="192" t="s">
        <v>669</v>
      </c>
      <c r="FU141" s="198"/>
      <c r="FV141" s="198"/>
    </row>
    <row r="142" spans="1:178" s="188" customFormat="1" ht="21.75" customHeight="1">
      <c r="A142" s="184"/>
      <c r="B142" s="184"/>
      <c r="C142" s="185"/>
      <c r="D142" s="185"/>
      <c r="E142" s="186"/>
      <c r="F142" s="187"/>
      <c r="K142" s="190"/>
      <c r="L142" s="190"/>
      <c r="DV142" s="192" t="s">
        <v>393</v>
      </c>
      <c r="DW142" s="192" t="s">
        <v>18</v>
      </c>
      <c r="DX142" s="192" t="s">
        <v>889</v>
      </c>
      <c r="DY142" s="202" t="s">
        <v>280</v>
      </c>
      <c r="DZ142" s="192" t="s">
        <v>437</v>
      </c>
      <c r="EA142" s="200">
        <v>16.375</v>
      </c>
      <c r="EB142" s="192">
        <v>7</v>
      </c>
      <c r="EC142" s="192" t="s">
        <v>273</v>
      </c>
      <c r="ED142" s="206">
        <v>13.019</v>
      </c>
      <c r="EE142" s="206" t="s">
        <v>653</v>
      </c>
      <c r="EF142" s="206">
        <v>0.951</v>
      </c>
      <c r="EG142" s="207">
        <v>0.0004</v>
      </c>
      <c r="EH142" s="208">
        <v>1</v>
      </c>
      <c r="EI142" s="209">
        <v>5</v>
      </c>
      <c r="EJ142" s="209">
        <v>1.65</v>
      </c>
      <c r="EK142" s="192" t="s">
        <v>273</v>
      </c>
      <c r="EL142" s="206">
        <v>1.106</v>
      </c>
      <c r="EM142" s="192" t="s">
        <v>273</v>
      </c>
      <c r="EN142" s="195">
        <v>1.65</v>
      </c>
      <c r="EO142" s="192" t="s">
        <v>273</v>
      </c>
      <c r="EP142" s="195">
        <v>11.6</v>
      </c>
      <c r="EQ142" s="195">
        <v>4</v>
      </c>
      <c r="ER142" s="195">
        <v>4</v>
      </c>
      <c r="ES142" s="192" t="s">
        <v>273</v>
      </c>
      <c r="ET142" s="192" t="s">
        <v>273</v>
      </c>
      <c r="EU142" s="192" t="s">
        <v>273</v>
      </c>
      <c r="EV142" s="192" t="s">
        <v>273</v>
      </c>
      <c r="EW142" s="192" t="s">
        <v>273</v>
      </c>
      <c r="EX142" s="192" t="s">
        <v>273</v>
      </c>
      <c r="EY142" s="192" t="s">
        <v>273</v>
      </c>
      <c r="EZ142" s="193">
        <v>4.6</v>
      </c>
      <c r="FA142" s="198"/>
      <c r="FB142" s="198"/>
      <c r="FC142" s="192" t="s">
        <v>669</v>
      </c>
      <c r="FD142" s="192" t="s">
        <v>669</v>
      </c>
      <c r="FE142" s="192" t="s">
        <v>669</v>
      </c>
      <c r="FF142" s="192" t="s">
        <v>669</v>
      </c>
      <c r="FG142" s="192" t="s">
        <v>669</v>
      </c>
      <c r="FH142" s="192" t="s">
        <v>669</v>
      </c>
      <c r="FI142" s="192" t="s">
        <v>669</v>
      </c>
      <c r="FJ142" s="192" t="s">
        <v>669</v>
      </c>
      <c r="FK142" s="192" t="s">
        <v>669</v>
      </c>
      <c r="FL142" s="192" t="s">
        <v>669</v>
      </c>
      <c r="FM142" s="192" t="s">
        <v>669</v>
      </c>
      <c r="FN142" s="192" t="s">
        <v>669</v>
      </c>
      <c r="FO142" s="192" t="s">
        <v>669</v>
      </c>
      <c r="FP142" s="192" t="s">
        <v>669</v>
      </c>
      <c r="FQ142" s="192" t="s">
        <v>669</v>
      </c>
      <c r="FR142" s="218" t="s">
        <v>669</v>
      </c>
      <c r="FS142" s="192" t="s">
        <v>669</v>
      </c>
      <c r="FT142" s="192" t="s">
        <v>669</v>
      </c>
      <c r="FU142" s="198"/>
      <c r="FV142" s="198"/>
    </row>
    <row r="143" spans="1:178" s="188" customFormat="1" ht="21.75" customHeight="1">
      <c r="A143" s="184"/>
      <c r="B143" s="184"/>
      <c r="C143" s="185"/>
      <c r="D143" s="185"/>
      <c r="E143" s="186"/>
      <c r="F143" s="187"/>
      <c r="K143" s="190"/>
      <c r="L143" s="190"/>
      <c r="DV143" s="192" t="s">
        <v>394</v>
      </c>
      <c r="DW143" s="192" t="s">
        <v>18</v>
      </c>
      <c r="DX143" s="192" t="s">
        <v>889</v>
      </c>
      <c r="DY143" s="202" t="s">
        <v>280</v>
      </c>
      <c r="DZ143" s="192" t="s">
        <v>438</v>
      </c>
      <c r="EA143" s="200">
        <v>2.074</v>
      </c>
      <c r="EB143" s="192">
        <v>7</v>
      </c>
      <c r="EC143" s="192" t="s">
        <v>273</v>
      </c>
      <c r="ED143" s="206">
        <v>2.281</v>
      </c>
      <c r="EE143" s="206">
        <v>6.82</v>
      </c>
      <c r="EF143" s="206">
        <v>0.334</v>
      </c>
      <c r="EG143" s="207" t="s">
        <v>283</v>
      </c>
      <c r="EH143" s="208">
        <v>1</v>
      </c>
      <c r="EI143" s="209">
        <v>4</v>
      </c>
      <c r="EJ143" s="209">
        <v>1.1</v>
      </c>
      <c r="EK143" s="192" t="s">
        <v>273</v>
      </c>
      <c r="EL143" s="206">
        <v>0.765</v>
      </c>
      <c r="EM143" s="192" t="s">
        <v>273</v>
      </c>
      <c r="EN143" s="195">
        <v>1.1</v>
      </c>
      <c r="EO143" s="192" t="s">
        <v>273</v>
      </c>
      <c r="EP143" s="195">
        <v>8.4</v>
      </c>
      <c r="EQ143" s="195">
        <v>4</v>
      </c>
      <c r="ER143" s="195">
        <v>4</v>
      </c>
      <c r="ES143" s="192" t="s">
        <v>273</v>
      </c>
      <c r="ET143" s="192" t="s">
        <v>273</v>
      </c>
      <c r="EU143" s="192" t="s">
        <v>273</v>
      </c>
      <c r="EV143" s="192" t="s">
        <v>273</v>
      </c>
      <c r="EW143" s="192" t="s">
        <v>273</v>
      </c>
      <c r="EX143" s="192" t="s">
        <v>273</v>
      </c>
      <c r="EY143" s="192" t="s">
        <v>273</v>
      </c>
      <c r="EZ143" s="193">
        <v>8.25</v>
      </c>
      <c r="FA143" s="198"/>
      <c r="FB143" s="198"/>
      <c r="FC143" s="192" t="s">
        <v>669</v>
      </c>
      <c r="FD143" s="192" t="s">
        <v>669</v>
      </c>
      <c r="FE143" s="192" t="s">
        <v>669</v>
      </c>
      <c r="FF143" s="192" t="s">
        <v>669</v>
      </c>
      <c r="FG143" s="192" t="s">
        <v>669</v>
      </c>
      <c r="FH143" s="192" t="s">
        <v>669</v>
      </c>
      <c r="FI143" s="192" t="s">
        <v>669</v>
      </c>
      <c r="FJ143" s="192" t="s">
        <v>669</v>
      </c>
      <c r="FK143" s="192" t="s">
        <v>669</v>
      </c>
      <c r="FL143" s="192" t="s">
        <v>669</v>
      </c>
      <c r="FM143" s="192" t="s">
        <v>669</v>
      </c>
      <c r="FN143" s="192" t="s">
        <v>669</v>
      </c>
      <c r="FO143" s="192" t="s">
        <v>669</v>
      </c>
      <c r="FP143" s="192" t="s">
        <v>669</v>
      </c>
      <c r="FQ143" s="192" t="s">
        <v>669</v>
      </c>
      <c r="FR143" s="218" t="s">
        <v>669</v>
      </c>
      <c r="FS143" s="192" t="s">
        <v>669</v>
      </c>
      <c r="FT143" s="192" t="s">
        <v>669</v>
      </c>
      <c r="FU143" s="198"/>
      <c r="FV143" s="198"/>
    </row>
    <row r="144" spans="1:178" s="188" customFormat="1" ht="21.75" customHeight="1">
      <c r="A144" s="184"/>
      <c r="B144" s="184"/>
      <c r="C144" s="185"/>
      <c r="D144" s="185"/>
      <c r="E144" s="186"/>
      <c r="F144" s="187"/>
      <c r="K144" s="190"/>
      <c r="L144" s="190"/>
      <c r="DV144" s="192" t="s">
        <v>395</v>
      </c>
      <c r="DW144" s="192" t="s">
        <v>18</v>
      </c>
      <c r="DX144" s="192" t="s">
        <v>889</v>
      </c>
      <c r="DY144" s="202" t="s">
        <v>280</v>
      </c>
      <c r="DZ144" s="192" t="s">
        <v>439</v>
      </c>
      <c r="EA144" s="200">
        <v>8.58</v>
      </c>
      <c r="EB144" s="192">
        <v>7</v>
      </c>
      <c r="EC144" s="192" t="s">
        <v>273</v>
      </c>
      <c r="ED144" s="206">
        <v>5.978</v>
      </c>
      <c r="EE144" s="206">
        <v>14.105</v>
      </c>
      <c r="EF144" s="206">
        <v>0.424</v>
      </c>
      <c r="EG144" s="207" t="s">
        <v>283</v>
      </c>
      <c r="EH144" s="208">
        <v>1</v>
      </c>
      <c r="EI144" s="209">
        <v>6</v>
      </c>
      <c r="EJ144" s="209">
        <v>1.55</v>
      </c>
      <c r="EK144" s="192" t="s">
        <v>273</v>
      </c>
      <c r="EL144" s="206">
        <v>1.091</v>
      </c>
      <c r="EM144" s="192" t="s">
        <v>273</v>
      </c>
      <c r="EN144" s="195">
        <v>1.55</v>
      </c>
      <c r="EO144" s="192" t="s">
        <v>273</v>
      </c>
      <c r="EP144" s="195">
        <v>12.2</v>
      </c>
      <c r="EQ144" s="195">
        <v>4</v>
      </c>
      <c r="ER144" s="195">
        <v>4</v>
      </c>
      <c r="ES144" s="192" t="s">
        <v>273</v>
      </c>
      <c r="ET144" s="192" t="s">
        <v>273</v>
      </c>
      <c r="EU144" s="192" t="s">
        <v>273</v>
      </c>
      <c r="EV144" s="192" t="s">
        <v>273</v>
      </c>
      <c r="EW144" s="192" t="s">
        <v>273</v>
      </c>
      <c r="EX144" s="192" t="s">
        <v>273</v>
      </c>
      <c r="EY144" s="192" t="s">
        <v>273</v>
      </c>
      <c r="EZ144" s="193">
        <v>5.9</v>
      </c>
      <c r="FA144" s="198"/>
      <c r="FB144" s="198"/>
      <c r="FC144" s="192" t="s">
        <v>669</v>
      </c>
      <c r="FD144" s="192" t="s">
        <v>669</v>
      </c>
      <c r="FE144" s="192" t="s">
        <v>669</v>
      </c>
      <c r="FF144" s="192" t="s">
        <v>669</v>
      </c>
      <c r="FG144" s="192" t="s">
        <v>669</v>
      </c>
      <c r="FH144" s="192" t="s">
        <v>669</v>
      </c>
      <c r="FI144" s="192" t="s">
        <v>669</v>
      </c>
      <c r="FJ144" s="192" t="s">
        <v>669</v>
      </c>
      <c r="FK144" s="192" t="s">
        <v>669</v>
      </c>
      <c r="FL144" s="192" t="s">
        <v>669</v>
      </c>
      <c r="FM144" s="192" t="s">
        <v>669</v>
      </c>
      <c r="FN144" s="192" t="s">
        <v>669</v>
      </c>
      <c r="FO144" s="192" t="s">
        <v>669</v>
      </c>
      <c r="FP144" s="192" t="s">
        <v>669</v>
      </c>
      <c r="FQ144" s="192" t="s">
        <v>669</v>
      </c>
      <c r="FR144" s="218" t="s">
        <v>669</v>
      </c>
      <c r="FS144" s="192" t="s">
        <v>669</v>
      </c>
      <c r="FT144" s="192" t="s">
        <v>669</v>
      </c>
      <c r="FU144" s="198"/>
      <c r="FV144" s="198"/>
    </row>
    <row r="145" spans="1:178" s="188" customFormat="1" ht="21.75" customHeight="1">
      <c r="A145" s="184"/>
      <c r="B145" s="184"/>
      <c r="C145" s="185"/>
      <c r="D145" s="185"/>
      <c r="E145" s="186"/>
      <c r="F145" s="187"/>
      <c r="K145" s="190"/>
      <c r="L145" s="190"/>
      <c r="DV145" s="192" t="s">
        <v>396</v>
      </c>
      <c r="DW145" s="192" t="s">
        <v>18</v>
      </c>
      <c r="DX145" s="192" t="s">
        <v>889</v>
      </c>
      <c r="DY145" s="202" t="s">
        <v>280</v>
      </c>
      <c r="DZ145" s="192" t="s">
        <v>440</v>
      </c>
      <c r="EA145" s="200">
        <v>1.651</v>
      </c>
      <c r="EB145" s="192">
        <v>7</v>
      </c>
      <c r="EC145" s="192" t="s">
        <v>273</v>
      </c>
      <c r="ED145" s="206">
        <v>1.548</v>
      </c>
      <c r="EE145" s="206">
        <v>4.945</v>
      </c>
      <c r="EF145" s="206">
        <v>0.313</v>
      </c>
      <c r="EG145" s="207" t="s">
        <v>283</v>
      </c>
      <c r="EH145" s="208">
        <v>1</v>
      </c>
      <c r="EI145" s="209">
        <v>2</v>
      </c>
      <c r="EJ145" s="209">
        <v>1.15</v>
      </c>
      <c r="EK145" s="192" t="s">
        <v>273</v>
      </c>
      <c r="EL145" s="206">
        <v>0.692</v>
      </c>
      <c r="EM145" s="192" t="s">
        <v>273</v>
      </c>
      <c r="EN145" s="195">
        <v>1.15</v>
      </c>
      <c r="EO145" s="192" t="s">
        <v>273</v>
      </c>
      <c r="EP145" s="195">
        <v>6.6</v>
      </c>
      <c r="EQ145" s="195">
        <v>4</v>
      </c>
      <c r="ER145" s="195">
        <v>4</v>
      </c>
      <c r="ES145" s="192" t="s">
        <v>273</v>
      </c>
      <c r="ET145" s="192" t="s">
        <v>273</v>
      </c>
      <c r="EU145" s="192" t="s">
        <v>273</v>
      </c>
      <c r="EV145" s="192" t="s">
        <v>273</v>
      </c>
      <c r="EW145" s="192" t="s">
        <v>273</v>
      </c>
      <c r="EX145" s="192" t="s">
        <v>273</v>
      </c>
      <c r="EY145" s="192" t="s">
        <v>273</v>
      </c>
      <c r="EZ145" s="193">
        <v>4.9</v>
      </c>
      <c r="FA145" s="198"/>
      <c r="FB145" s="198"/>
      <c r="FC145" s="192" t="s">
        <v>669</v>
      </c>
      <c r="FD145" s="192" t="s">
        <v>669</v>
      </c>
      <c r="FE145" s="192" t="s">
        <v>669</v>
      </c>
      <c r="FF145" s="192" t="s">
        <v>669</v>
      </c>
      <c r="FG145" s="192" t="s">
        <v>669</v>
      </c>
      <c r="FH145" s="192" t="s">
        <v>669</v>
      </c>
      <c r="FI145" s="192" t="s">
        <v>669</v>
      </c>
      <c r="FJ145" s="192" t="s">
        <v>669</v>
      </c>
      <c r="FK145" s="192" t="s">
        <v>669</v>
      </c>
      <c r="FL145" s="192" t="s">
        <v>669</v>
      </c>
      <c r="FM145" s="192" t="s">
        <v>669</v>
      </c>
      <c r="FN145" s="192" t="s">
        <v>669</v>
      </c>
      <c r="FO145" s="192" t="s">
        <v>669</v>
      </c>
      <c r="FP145" s="192" t="s">
        <v>669</v>
      </c>
      <c r="FQ145" s="192" t="s">
        <v>669</v>
      </c>
      <c r="FR145" s="218" t="s">
        <v>669</v>
      </c>
      <c r="FS145" s="192" t="s">
        <v>669</v>
      </c>
      <c r="FT145" s="192" t="s">
        <v>669</v>
      </c>
      <c r="FU145" s="198"/>
      <c r="FV145" s="198"/>
    </row>
    <row r="146" spans="1:178" s="188" customFormat="1" ht="21.75" customHeight="1">
      <c r="A146" s="184"/>
      <c r="B146" s="184"/>
      <c r="C146" s="185"/>
      <c r="D146" s="185"/>
      <c r="E146" s="186"/>
      <c r="F146" s="187"/>
      <c r="K146" s="190"/>
      <c r="L146" s="190"/>
      <c r="DV146" s="192" t="s">
        <v>397</v>
      </c>
      <c r="DW146" s="192" t="s">
        <v>18</v>
      </c>
      <c r="DX146" s="192" t="s">
        <v>889</v>
      </c>
      <c r="DY146" s="202" t="s">
        <v>280</v>
      </c>
      <c r="DZ146" s="192" t="s">
        <v>441</v>
      </c>
      <c r="EA146" s="200">
        <v>1.054</v>
      </c>
      <c r="EB146" s="192">
        <v>7</v>
      </c>
      <c r="EC146" s="192" t="s">
        <v>273</v>
      </c>
      <c r="ED146" s="206">
        <v>4.706</v>
      </c>
      <c r="EE146" s="206">
        <v>6.25</v>
      </c>
      <c r="EF146" s="206">
        <v>0.753</v>
      </c>
      <c r="EG146" s="207" t="s">
        <v>654</v>
      </c>
      <c r="EH146" s="208">
        <v>1</v>
      </c>
      <c r="EI146" s="209">
        <v>2.5</v>
      </c>
      <c r="EJ146" s="209">
        <v>1.25</v>
      </c>
      <c r="EK146" s="192" t="s">
        <v>273</v>
      </c>
      <c r="EL146" s="206">
        <v>0.772</v>
      </c>
      <c r="EM146" s="192" t="s">
        <v>273</v>
      </c>
      <c r="EN146" s="195">
        <v>0.75</v>
      </c>
      <c r="EO146" s="192" t="s">
        <v>273</v>
      </c>
      <c r="EP146" s="195">
        <v>5</v>
      </c>
      <c r="EQ146" s="195">
        <v>4</v>
      </c>
      <c r="ER146" s="195">
        <v>4</v>
      </c>
      <c r="ES146" s="192" t="s">
        <v>273</v>
      </c>
      <c r="ET146" s="192" t="s">
        <v>273</v>
      </c>
      <c r="EU146" s="192" t="s">
        <v>273</v>
      </c>
      <c r="EV146" s="192" t="s">
        <v>273</v>
      </c>
      <c r="EW146" s="192" t="s">
        <v>273</v>
      </c>
      <c r="EX146" s="192" t="s">
        <v>273</v>
      </c>
      <c r="EY146" s="192" t="s">
        <v>273</v>
      </c>
      <c r="EZ146" s="193">
        <v>7.2</v>
      </c>
      <c r="FA146" s="198"/>
      <c r="FB146" s="198"/>
      <c r="FC146" s="192" t="s">
        <v>669</v>
      </c>
      <c r="FD146" s="192" t="s">
        <v>669</v>
      </c>
      <c r="FE146" s="192" t="s">
        <v>669</v>
      </c>
      <c r="FF146" s="192" t="s">
        <v>669</v>
      </c>
      <c r="FG146" s="192" t="s">
        <v>669</v>
      </c>
      <c r="FH146" s="192" t="s">
        <v>669</v>
      </c>
      <c r="FI146" s="192" t="s">
        <v>669</v>
      </c>
      <c r="FJ146" s="192" t="s">
        <v>669</v>
      </c>
      <c r="FK146" s="192" t="s">
        <v>669</v>
      </c>
      <c r="FL146" s="192" t="s">
        <v>669</v>
      </c>
      <c r="FM146" s="192" t="s">
        <v>669</v>
      </c>
      <c r="FN146" s="192" t="s">
        <v>669</v>
      </c>
      <c r="FO146" s="192" t="s">
        <v>669</v>
      </c>
      <c r="FP146" s="192" t="s">
        <v>669</v>
      </c>
      <c r="FQ146" s="192" t="s">
        <v>669</v>
      </c>
      <c r="FR146" s="218" t="s">
        <v>669</v>
      </c>
      <c r="FS146" s="192" t="s">
        <v>669</v>
      </c>
      <c r="FT146" s="192" t="s">
        <v>669</v>
      </c>
      <c r="FU146" s="198"/>
      <c r="FV146" s="198"/>
    </row>
    <row r="147" spans="1:178" s="188" customFormat="1" ht="21.75" customHeight="1">
      <c r="A147" s="184"/>
      <c r="B147" s="184"/>
      <c r="C147" s="185"/>
      <c r="D147" s="185"/>
      <c r="E147" s="186"/>
      <c r="F147" s="187"/>
      <c r="K147" s="190"/>
      <c r="L147" s="190"/>
      <c r="DV147" s="192" t="s">
        <v>398</v>
      </c>
      <c r="DW147" s="192" t="s">
        <v>278</v>
      </c>
      <c r="DX147" s="192" t="s">
        <v>890</v>
      </c>
      <c r="DY147" s="202" t="s">
        <v>280</v>
      </c>
      <c r="DZ147" s="192" t="s">
        <v>442</v>
      </c>
      <c r="EA147" s="200">
        <v>5.543</v>
      </c>
      <c r="EB147" s="192">
        <v>7</v>
      </c>
      <c r="EC147" s="192" t="s">
        <v>273</v>
      </c>
      <c r="ED147" s="192" t="s">
        <v>273</v>
      </c>
      <c r="EE147" s="192" t="s">
        <v>273</v>
      </c>
      <c r="EF147" s="192" t="s">
        <v>273</v>
      </c>
      <c r="EG147" s="192" t="s">
        <v>273</v>
      </c>
      <c r="EH147" s="192" t="s">
        <v>273</v>
      </c>
      <c r="EI147" s="192" t="s">
        <v>273</v>
      </c>
      <c r="EJ147" s="192" t="s">
        <v>273</v>
      </c>
      <c r="EK147" s="192" t="s">
        <v>273</v>
      </c>
      <c r="EL147" s="192" t="s">
        <v>273</v>
      </c>
      <c r="EM147" s="192" t="s">
        <v>273</v>
      </c>
      <c r="EN147" s="195">
        <v>2.6</v>
      </c>
      <c r="EO147" s="195">
        <v>13.8</v>
      </c>
      <c r="EP147" s="192" t="s">
        <v>273</v>
      </c>
      <c r="EQ147" s="192" t="s">
        <v>273</v>
      </c>
      <c r="ER147" s="192" t="s">
        <v>273</v>
      </c>
      <c r="ES147" s="192" t="s">
        <v>273</v>
      </c>
      <c r="ET147" s="195">
        <v>4</v>
      </c>
      <c r="EU147" s="192" t="s">
        <v>273</v>
      </c>
      <c r="EV147" s="195">
        <v>8</v>
      </c>
      <c r="EW147" s="192" t="s">
        <v>273</v>
      </c>
      <c r="EX147" s="192" t="s">
        <v>273</v>
      </c>
      <c r="EY147" s="192" t="s">
        <v>273</v>
      </c>
      <c r="EZ147" s="193">
        <v>26.4</v>
      </c>
      <c r="FA147" s="198"/>
      <c r="FB147" s="198"/>
      <c r="FC147" s="192" t="s">
        <v>669</v>
      </c>
      <c r="FD147" s="192" t="s">
        <v>669</v>
      </c>
      <c r="FE147" s="192" t="s">
        <v>669</v>
      </c>
      <c r="FF147" s="192" t="s">
        <v>669</v>
      </c>
      <c r="FG147" s="192" t="s">
        <v>669</v>
      </c>
      <c r="FH147" s="192" t="s">
        <v>669</v>
      </c>
      <c r="FI147" s="192" t="s">
        <v>669</v>
      </c>
      <c r="FJ147" s="192" t="s">
        <v>669</v>
      </c>
      <c r="FK147" s="192" t="s">
        <v>669</v>
      </c>
      <c r="FL147" s="192">
        <v>1</v>
      </c>
      <c r="FM147" s="192" t="s">
        <v>669</v>
      </c>
      <c r="FN147" s="192" t="s">
        <v>669</v>
      </c>
      <c r="FO147" s="192">
        <v>2</v>
      </c>
      <c r="FP147" s="192">
        <v>5</v>
      </c>
      <c r="FQ147" s="192" t="s">
        <v>669</v>
      </c>
      <c r="FR147" s="218" t="s">
        <v>669</v>
      </c>
      <c r="FS147" s="192" t="s">
        <v>669</v>
      </c>
      <c r="FT147" s="192" t="s">
        <v>669</v>
      </c>
      <c r="FU147" s="198"/>
      <c r="FV147" s="198"/>
    </row>
  </sheetData>
  <printOptions/>
  <pageMargins left="0.17" right="0.17" top="0.3937007874015748" bottom="0.3937007874015748" header="0.1968503937007874" footer="0.1968503937007874"/>
  <pageSetup horizontalDpi="360" verticalDpi="360" orientation="landscape" paperSize="9" r:id="rId1"/>
  <headerFooter alignWithMargins="0">
    <oddFooter>&amp;L&amp;P/&amp;N&amp;R&amp;"CordiaUPC,Italic"&amp;10File : &amp;F / &amp;A</oddFooter>
  </headerFooter>
  <colBreaks count="2" manualBreakCount="2">
    <brk id="13" max="65535" man="1"/>
    <brk id="1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1">
      <selection activeCell="K9" sqref="J9:K9"/>
    </sheetView>
  </sheetViews>
  <sheetFormatPr defaultColWidth="9.140625" defaultRowHeight="21.75"/>
  <cols>
    <col min="1" max="4" width="4.421875" style="156" customWidth="1"/>
    <col min="5" max="5" width="7.00390625" style="156" customWidth="1"/>
    <col min="6" max="6" width="72.00390625" style="159" customWidth="1"/>
    <col min="7" max="10" width="8.421875" style="156" customWidth="1"/>
    <col min="11" max="16384" width="8.00390625" style="156" customWidth="1"/>
  </cols>
  <sheetData>
    <row r="1" spans="1:6" ht="26.25">
      <c r="A1" s="220" t="s">
        <v>176</v>
      </c>
      <c r="B1" s="220"/>
      <c r="C1" s="220"/>
      <c r="D1" s="220"/>
      <c r="E1" s="220"/>
      <c r="F1" s="220"/>
    </row>
    <row r="2" spans="1:2" ht="24">
      <c r="A2" s="157">
        <v>1</v>
      </c>
      <c r="B2" s="158" t="s">
        <v>177</v>
      </c>
    </row>
    <row r="3" spans="2:6" ht="24">
      <c r="B3" s="160">
        <v>1</v>
      </c>
      <c r="C3" s="161" t="s">
        <v>178</v>
      </c>
      <c r="D3" s="160"/>
      <c r="E3" s="160"/>
      <c r="F3" s="162"/>
    </row>
    <row r="4" spans="2:6" ht="24">
      <c r="B4" s="160"/>
      <c r="C4" s="161" t="s">
        <v>179</v>
      </c>
      <c r="D4" s="160"/>
      <c r="E4" s="160"/>
      <c r="F4" s="162"/>
    </row>
    <row r="5" spans="2:6" ht="24">
      <c r="B5" s="160"/>
      <c r="C5" s="163" t="s">
        <v>180</v>
      </c>
      <c r="D5" s="160"/>
      <c r="E5" s="160"/>
      <c r="F5" s="162"/>
    </row>
    <row r="6" spans="2:6" ht="24">
      <c r="B6" s="160">
        <v>2</v>
      </c>
      <c r="C6" s="163" t="s">
        <v>181</v>
      </c>
      <c r="D6" s="160"/>
      <c r="E6" s="160"/>
      <c r="F6" s="162"/>
    </row>
    <row r="7" spans="2:3" ht="24">
      <c r="B7" s="156">
        <v>3</v>
      </c>
      <c r="C7" s="163" t="s">
        <v>182</v>
      </c>
    </row>
    <row r="8" spans="2:3" ht="24">
      <c r="B8" s="161"/>
      <c r="C8" s="161" t="s">
        <v>183</v>
      </c>
    </row>
    <row r="9" spans="2:3" ht="24">
      <c r="B9" s="161"/>
      <c r="C9" s="161" t="s">
        <v>184</v>
      </c>
    </row>
    <row r="10" spans="2:6" s="164" customFormat="1" ht="24">
      <c r="B10" s="165"/>
      <c r="C10" s="161" t="s">
        <v>185</v>
      </c>
      <c r="F10" s="166"/>
    </row>
    <row r="11" spans="2:6" s="164" customFormat="1" ht="24">
      <c r="B11" s="165"/>
      <c r="C11" s="161" t="s">
        <v>186</v>
      </c>
      <c r="F11" s="166"/>
    </row>
    <row r="12" spans="2:6" s="164" customFormat="1" ht="24">
      <c r="B12" s="165"/>
      <c r="C12" s="161" t="s">
        <v>187</v>
      </c>
      <c r="F12" s="166"/>
    </row>
    <row r="13" spans="2:3" ht="24">
      <c r="B13" s="156">
        <v>4</v>
      </c>
      <c r="C13" s="156" t="s">
        <v>188</v>
      </c>
    </row>
    <row r="14" spans="2:6" ht="24">
      <c r="B14" s="161"/>
      <c r="C14" s="161" t="s">
        <v>189</v>
      </c>
      <c r="E14" s="161"/>
      <c r="F14" s="167" t="s">
        <v>190</v>
      </c>
    </row>
    <row r="15" spans="2:6" ht="24">
      <c r="B15" s="161"/>
      <c r="C15" s="161" t="s">
        <v>191</v>
      </c>
      <c r="F15" s="159" t="s">
        <v>192</v>
      </c>
    </row>
    <row r="16" spans="2:6" ht="24">
      <c r="B16" s="161"/>
      <c r="C16" s="161" t="s">
        <v>193</v>
      </c>
      <c r="F16" s="159" t="s">
        <v>194</v>
      </c>
    </row>
    <row r="17" spans="2:6" ht="24">
      <c r="B17" s="161"/>
      <c r="C17" s="161" t="s">
        <v>195</v>
      </c>
      <c r="F17" s="159" t="s">
        <v>196</v>
      </c>
    </row>
    <row r="18" spans="2:3" ht="24">
      <c r="B18" s="161"/>
      <c r="C18" s="163" t="s">
        <v>197</v>
      </c>
    </row>
    <row r="19" spans="2:6" ht="24">
      <c r="B19" s="161"/>
      <c r="C19" s="161" t="s">
        <v>198</v>
      </c>
      <c r="F19" s="159" t="s">
        <v>199</v>
      </c>
    </row>
    <row r="20" spans="2:6" ht="24">
      <c r="B20" s="161"/>
      <c r="C20" s="161"/>
      <c r="F20" s="159" t="s">
        <v>200</v>
      </c>
    </row>
    <row r="21" spans="2:3" ht="24">
      <c r="B21" s="161"/>
      <c r="C21" s="161" t="s">
        <v>201</v>
      </c>
    </row>
    <row r="22" spans="2:6" ht="24">
      <c r="B22" s="161"/>
      <c r="C22" s="161"/>
      <c r="D22" s="156" t="s">
        <v>69</v>
      </c>
      <c r="F22" s="159" t="s">
        <v>202</v>
      </c>
    </row>
    <row r="23" spans="2:6" ht="24">
      <c r="B23" s="161"/>
      <c r="C23" s="163"/>
      <c r="D23" s="156" t="s">
        <v>152</v>
      </c>
      <c r="F23" s="159" t="s">
        <v>203</v>
      </c>
    </row>
    <row r="24" spans="3:6" ht="24">
      <c r="C24" s="160" t="s">
        <v>204</v>
      </c>
      <c r="F24" s="159" t="s">
        <v>205</v>
      </c>
    </row>
    <row r="25" spans="1:2" ht="24">
      <c r="A25" s="157">
        <v>2</v>
      </c>
      <c r="B25" s="158" t="s">
        <v>206</v>
      </c>
    </row>
    <row r="26" spans="2:3" ht="24">
      <c r="B26" s="156">
        <v>1</v>
      </c>
      <c r="C26" s="161" t="s">
        <v>207</v>
      </c>
    </row>
    <row r="27" spans="2:6" ht="24">
      <c r="B27" s="156">
        <v>2</v>
      </c>
      <c r="C27" s="163" t="s">
        <v>208</v>
      </c>
      <c r="F27" s="168"/>
    </row>
    <row r="28" spans="3:6" ht="24">
      <c r="C28" s="161" t="s">
        <v>209</v>
      </c>
      <c r="F28" s="168" t="s">
        <v>210</v>
      </c>
    </row>
    <row r="29" spans="3:6" ht="24">
      <c r="C29" s="161" t="s">
        <v>211</v>
      </c>
      <c r="F29" s="168" t="s">
        <v>212</v>
      </c>
    </row>
    <row r="30" spans="3:6" ht="24">
      <c r="C30" s="161" t="s">
        <v>213</v>
      </c>
      <c r="F30" s="169" t="s">
        <v>214</v>
      </c>
    </row>
    <row r="31" spans="2:3" ht="24">
      <c r="B31" s="156">
        <v>3</v>
      </c>
      <c r="C31" s="161" t="s">
        <v>215</v>
      </c>
    </row>
    <row r="32" spans="3:6" ht="24">
      <c r="C32" s="161" t="s">
        <v>216</v>
      </c>
      <c r="F32" s="169" t="s">
        <v>217</v>
      </c>
    </row>
    <row r="33" spans="3:6" ht="24">
      <c r="C33" s="161" t="s">
        <v>218</v>
      </c>
      <c r="F33" s="169" t="s">
        <v>219</v>
      </c>
    </row>
    <row r="34" spans="3:6" ht="24">
      <c r="C34" s="161" t="s">
        <v>220</v>
      </c>
      <c r="F34" s="169" t="s">
        <v>221</v>
      </c>
    </row>
    <row r="35" spans="2:3" ht="24">
      <c r="B35" s="156">
        <v>4</v>
      </c>
      <c r="C35" s="156" t="s">
        <v>255</v>
      </c>
    </row>
    <row r="36" spans="2:6" ht="24">
      <c r="B36" s="156">
        <v>5</v>
      </c>
      <c r="C36" s="156" t="s">
        <v>256</v>
      </c>
      <c r="F36" s="170"/>
    </row>
    <row r="37" spans="2:6" ht="24">
      <c r="B37" s="156">
        <v>6</v>
      </c>
      <c r="C37" s="161" t="s">
        <v>38</v>
      </c>
      <c r="F37" s="170"/>
    </row>
    <row r="38" spans="3:6" ht="24">
      <c r="C38" s="163" t="s">
        <v>83</v>
      </c>
      <c r="F38" s="167" t="s">
        <v>222</v>
      </c>
    </row>
    <row r="39" spans="3:6" ht="24">
      <c r="C39" s="163" t="s">
        <v>84</v>
      </c>
      <c r="F39" s="167" t="s">
        <v>223</v>
      </c>
    </row>
    <row r="40" spans="3:6" ht="24">
      <c r="C40" s="163" t="s">
        <v>85</v>
      </c>
      <c r="F40" s="167" t="s">
        <v>224</v>
      </c>
    </row>
    <row r="41" spans="3:6" ht="24">
      <c r="C41" s="163" t="s">
        <v>86</v>
      </c>
      <c r="F41" s="167" t="s">
        <v>225</v>
      </c>
    </row>
    <row r="42" spans="3:6" ht="24">
      <c r="C42" s="163" t="s">
        <v>87</v>
      </c>
      <c r="F42" s="167" t="s">
        <v>226</v>
      </c>
    </row>
    <row r="43" spans="3:6" ht="24">
      <c r="C43" s="163" t="s">
        <v>88</v>
      </c>
      <c r="F43" s="167" t="s">
        <v>227</v>
      </c>
    </row>
    <row r="44" spans="3:6" ht="24">
      <c r="C44" s="163" t="s">
        <v>89</v>
      </c>
      <c r="F44" s="167" t="s">
        <v>228</v>
      </c>
    </row>
    <row r="45" spans="3:6" ht="24">
      <c r="C45" s="163" t="s">
        <v>90</v>
      </c>
      <c r="F45" s="167" t="s">
        <v>229</v>
      </c>
    </row>
    <row r="46" spans="3:6" ht="24">
      <c r="C46" s="163" t="s">
        <v>91</v>
      </c>
      <c r="F46" s="167" t="s">
        <v>230</v>
      </c>
    </row>
    <row r="47" spans="3:6" ht="24">
      <c r="C47" s="171" t="s">
        <v>92</v>
      </c>
      <c r="F47" s="167" t="s">
        <v>231</v>
      </c>
    </row>
    <row r="48" spans="3:6" ht="24">
      <c r="C48" s="171" t="s">
        <v>93</v>
      </c>
      <c r="F48" s="167" t="s">
        <v>232</v>
      </c>
    </row>
    <row r="49" spans="3:6" ht="24">
      <c r="C49" s="172" t="s">
        <v>94</v>
      </c>
      <c r="F49" s="167" t="s">
        <v>233</v>
      </c>
    </row>
    <row r="50" spans="3:6" ht="24">
      <c r="C50" s="172" t="s">
        <v>257</v>
      </c>
      <c r="F50" s="167" t="s">
        <v>234</v>
      </c>
    </row>
    <row r="51" spans="3:6" ht="24">
      <c r="C51" s="172" t="s">
        <v>258</v>
      </c>
      <c r="F51" s="167" t="s">
        <v>235</v>
      </c>
    </row>
    <row r="52" spans="3:6" ht="24">
      <c r="C52" s="172" t="s">
        <v>259</v>
      </c>
      <c r="F52" s="167" t="s">
        <v>236</v>
      </c>
    </row>
    <row r="53" spans="3:6" ht="24">
      <c r="C53" s="172" t="s">
        <v>260</v>
      </c>
      <c r="F53" s="167" t="s">
        <v>237</v>
      </c>
    </row>
    <row r="55" spans="1:3" ht="24">
      <c r="A55" s="157">
        <v>3</v>
      </c>
      <c r="B55" s="158" t="s">
        <v>12</v>
      </c>
      <c r="C55" s="157"/>
    </row>
    <row r="56" spans="2:3" ht="24">
      <c r="B56" s="156">
        <v>1</v>
      </c>
      <c r="C56" s="163" t="s">
        <v>238</v>
      </c>
    </row>
    <row r="57" spans="2:6" ht="24">
      <c r="B57" s="156">
        <v>2</v>
      </c>
      <c r="C57" s="156" t="s">
        <v>121</v>
      </c>
      <c r="F57" s="159" t="s">
        <v>239</v>
      </c>
    </row>
    <row r="58" spans="2:3" ht="24">
      <c r="B58" s="156">
        <v>3</v>
      </c>
      <c r="C58" s="161" t="s">
        <v>240</v>
      </c>
    </row>
    <row r="59" spans="2:3" ht="24">
      <c r="B59" s="156">
        <v>4</v>
      </c>
      <c r="C59" s="161" t="s">
        <v>261</v>
      </c>
    </row>
    <row r="60" spans="2:6" ht="24">
      <c r="B60" s="156">
        <v>5</v>
      </c>
      <c r="C60" s="163" t="s">
        <v>241</v>
      </c>
      <c r="F60" s="173" t="s">
        <v>242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WincoolV5</cp:lastModifiedBy>
  <cp:lastPrinted>2008-12-24T04:16:35Z</cp:lastPrinted>
  <dcterms:created xsi:type="dcterms:W3CDTF">2008-10-29T06:57:26Z</dcterms:created>
  <dcterms:modified xsi:type="dcterms:W3CDTF">2009-06-12T02:24:42Z</dcterms:modified>
  <cp:category/>
  <cp:version/>
  <cp:contentType/>
  <cp:contentStatus/>
</cp:coreProperties>
</file>