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_Data 35 Dam\_BackUp\_Maps\_งานวิจัยคุณภาพน้ำอ่างเก็บน้ำบางพระ\24072567_บางพระUpdate\Output\ตารางข้อมูลสำรวจและดัชนี\"/>
    </mc:Choice>
  </mc:AlternateContent>
  <xr:revisionPtr revIDLastSave="0" documentId="8_{D3E29721-EE26-4376-961C-319719570BCB}" xr6:coauthVersionLast="47" xr6:coauthVersionMax="47" xr10:uidLastSave="{00000000-0000-0000-0000-000000000000}"/>
  <bookViews>
    <workbookView xWindow="-108" yWindow="-108" windowWidth="23256" windowHeight="12456" xr2:uid="{2EA3E0ED-76CD-4809-9033-B282E30ADDCE}"/>
  </bookViews>
  <sheets>
    <sheet name="ทองแดง" sheetId="1" r:id="rId1"/>
    <sheet name="กราฟทองแดง" sheetId="2" r:id="rId2"/>
    <sheet name="แมงกานีส" sheetId="3" r:id="rId3"/>
    <sheet name="กราฟแมงกานีส" sheetId="4" r:id="rId4"/>
  </sheets>
  <externalReferences>
    <externalReference r:id="rId5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3" l="1"/>
  <c r="B19" i="3"/>
  <c r="E4" i="3"/>
  <c r="E5" i="3"/>
  <c r="E6" i="3"/>
  <c r="E7" i="3"/>
  <c r="E8" i="3"/>
  <c r="E9" i="3"/>
  <c r="E10" i="3"/>
  <c r="E11" i="3"/>
  <c r="E12" i="3"/>
  <c r="E13" i="3"/>
  <c r="B16" i="3"/>
  <c r="B17" i="3"/>
  <c r="B18" i="3"/>
  <c r="B21" i="1"/>
  <c r="B19" i="1"/>
  <c r="E4" i="1"/>
  <c r="E5" i="1"/>
  <c r="E6" i="1"/>
  <c r="E7" i="1"/>
  <c r="E8" i="1"/>
  <c r="E9" i="1"/>
  <c r="E10" i="1"/>
  <c r="E11" i="1"/>
  <c r="E12" i="1"/>
  <c r="E13" i="1"/>
  <c r="B16" i="1"/>
  <c r="B17" i="1"/>
  <c r="B18" i="1"/>
</calcChain>
</file>

<file path=xl/sharedStrings.xml><?xml version="1.0" encoding="utf-8"?>
<sst xmlns="http://schemas.openxmlformats.org/spreadsheetml/2006/main" count="70" uniqueCount="29">
  <si>
    <t>วันที่ 31 กรกฏาคม 2567</t>
  </si>
  <si>
    <t>ข้อมูลทองแดง</t>
  </si>
  <si>
    <t>สถานีตรวจวัด</t>
  </si>
  <si>
    <t>ข้อมูลสถานีตรวจวัด</t>
  </si>
  <si>
    <t>ข้อมูลภาพถ่ายดาวเทียม</t>
  </si>
  <si>
    <t>เกณฑ์มาตรฐาน</t>
  </si>
  <si>
    <t>ค่าความคลาดเคลื่อน</t>
  </si>
  <si>
    <t>P01</t>
  </si>
  <si>
    <t>&lt; 5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</si>
  <si>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</si>
  <si>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</si>
  <si>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</si>
  <si>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</si>
  <si>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</si>
  <si>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</si>
  <si>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</si>
  <si>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</si>
  <si>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</si>
  <si>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ความสัมพันธ์เชิงสถิติ</t>
  </si>
  <si>
    <t>Error^2</t>
  </si>
  <si>
    <t>Count</t>
  </si>
  <si>
    <t>RMSE</t>
  </si>
  <si>
    <t>Regression</t>
  </si>
  <si>
    <t>Linear Regression</t>
  </si>
  <si>
    <t>y = -53.222x + 0.4785</t>
  </si>
  <si>
    <t>Correlation</t>
  </si>
  <si>
    <t>ข้อมูลแมงกานีส</t>
  </si>
  <si>
    <t>&lt; 1</t>
  </si>
  <si>
    <t>y = 0.625x + 0.09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</si>
</sst>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ทองแดง</a:t>
            </a:r>
            <a:r>
              <a:rPr lang="th-TH" baseline="0"/>
              <a:t> </a:t>
            </a:r>
            <a:r>
              <a:rPr lang="th-TH"/>
              <a:t>(</a:t>
            </a:r>
            <a:r>
              <a:rPr lang="en-US" sz="1400" b="0" i="0" u="none" strike="noStrike" baseline="0">
                <a:effectLst/>
              </a:rPr>
              <a:t>Cu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ทองแดง!$B$3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ทองแดง!$A$4:$A$13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ทองแดง!$B$4:$B$13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  <c:pt idx="6">
                  <c:v>0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BF-49CC-B2FD-1435DFEE3858}"/>
            </c:ext>
          </c:extLst>
        </c:ser>
        <c:ser>
          <c:idx val="1"/>
          <c:order val="1"/>
          <c:tx>
            <c:strRef>
              <c:f>ทองแดง!$C$3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ทองแดง!$A$4:$A$13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ทองแดง!$C$4:$C$13</c:f>
              <c:numCache>
                <c:formatCode>0.00</c:formatCode>
                <c:ptCount val="10"/>
                <c:pt idx="0">
                  <c:v>0.48</c:v>
                </c:pt>
                <c:pt idx="1">
                  <c:v>0.47899999999999998</c:v>
                </c:pt>
                <c:pt idx="2">
                  <c:v>0.501</c:v>
                </c:pt>
                <c:pt idx="3">
                  <c:v>0.48299999999999998</c:v>
                </c:pt>
                <c:pt idx="4">
                  <c:v>0.46600000000000003</c:v>
                </c:pt>
                <c:pt idx="5">
                  <c:v>0.434</c:v>
                </c:pt>
                <c:pt idx="6">
                  <c:v>0.45300000000000001</c:v>
                </c:pt>
                <c:pt idx="7">
                  <c:v>0.34399999999999997</c:v>
                </c:pt>
                <c:pt idx="8">
                  <c:v>0.41499999999999998</c:v>
                </c:pt>
                <c:pt idx="9">
                  <c:v>0.46400000000000002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BF-49CC-B2FD-1435DFEE3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แมงกานีส</a:t>
            </a:r>
            <a:r>
              <a:rPr lang="th-TH" baseline="0"/>
              <a:t> </a:t>
            </a:r>
            <a:r>
              <a:rPr lang="th-TH"/>
              <a:t>(</a:t>
            </a:r>
            <a:r>
              <a:rPr lang="en-US" sz="1400" b="0" i="0" u="none" strike="noStrike" baseline="0">
                <a:effectLst/>
              </a:rPr>
              <a:t>Mn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แมงกานีส!$B$3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แมงกานีส!$A$4:$A$13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แมงกานีส!$B$4:$B$13</c:f>
              <c:numCache>
                <c:formatCode>0.00</c:formatCode>
                <c:ptCount val="10"/>
                <c:pt idx="0">
                  <c:v>0.4</c:v>
                </c:pt>
                <c:pt idx="1">
                  <c:v>0.6</c:v>
                </c:pt>
                <c:pt idx="2">
                  <c:v>0.3</c:v>
                </c:pt>
                <c:pt idx="3">
                  <c:v>0.4</c:v>
                </c:pt>
                <c:pt idx="4">
                  <c:v>0.3</c:v>
                </c:pt>
                <c:pt idx="5">
                  <c:v>0.5</c:v>
                </c:pt>
                <c:pt idx="6">
                  <c:v>0.6</c:v>
                </c:pt>
                <c:pt idx="7">
                  <c:v>0.3</c:v>
                </c:pt>
                <c:pt idx="8">
                  <c:v>0.4</c:v>
                </c:pt>
                <c:pt idx="9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6B-43BF-903C-4EF1E3A8E870}"/>
            </c:ext>
          </c:extLst>
        </c:ser>
        <c:ser>
          <c:idx val="1"/>
          <c:order val="1"/>
          <c:tx>
            <c:strRef>
              <c:f>แมงกานีส!$C$3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แมงกานีส!$A$4:$A$13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แมงกานีส!$C$4:$C$13</c:f>
              <c:numCache>
                <c:formatCode>0.00</c:formatCode>
                <c:ptCount val="10"/>
                <c:pt idx="0">
                  <c:v>0.5</c:v>
                </c:pt>
                <c:pt idx="1">
                  <c:v>0.5</c:v>
                </c:pt>
                <c:pt idx="2">
                  <c:v>0.2</c:v>
                </c:pt>
                <c:pt idx="3">
                  <c:v>0.5</c:v>
                </c:pt>
                <c:pt idx="4">
                  <c:v>0.1</c:v>
                </c:pt>
                <c:pt idx="5">
                  <c:v>0.4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6B-43BF-903C-4EF1E3A8E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705C232B-D490-40F9-B918-C46C1EF3FE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3E72DD35-D19D-4B3C-B5CE-1C423B6DF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40731_&#3588;&#3640;&#3603;&#3616;&#3634;&#3614;&#3609;&#3657;&#3635;&#3649;&#3621;&#3632;&#3650;&#3621;&#3627;&#3632;&#3627;&#3609;&#3633;&#35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ุณหภูมิ"/>
      <sheetName val="กราฟอุณหภูมิ"/>
      <sheetName val="กรด-ด่าง"/>
      <sheetName val="กราฟกรด-ด่าง"/>
      <sheetName val="การนำไฟฟ้า"/>
      <sheetName val="กราฟการนำไฟฟ้า"/>
      <sheetName val="ความเค็ม"/>
      <sheetName val="กราฟความเค็ม"/>
      <sheetName val="ความขุ่น"/>
      <sheetName val="กราฟความขุ่น"/>
      <sheetName val="ทองแดง"/>
      <sheetName val="กราฟทองแดง"/>
      <sheetName val="แมงกานีส"/>
      <sheetName val="กราฟแมงกานีส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>ข้อมูลสถานีตรวจวัด</v>
          </cell>
          <cell r="C3" t="str">
            <v>ข้อมูลภาพถ่ายดาวเทียม</v>
          </cell>
        </row>
        <row r="4">
          <cell r="A4" t="str">
            <v>P01</v>
          </cell>
          <cell r="B4">
            <v>0</v>
          </cell>
          <cell r="C4">
            <v>0.48</v>
          </cell>
        </row>
        <row r="5">
          <cell r="A5" t="str">
            <v>P02</v>
          </cell>
          <cell r="B5">
            <v>0</v>
          </cell>
          <cell r="C5">
            <v>0.47899999999999998</v>
          </cell>
        </row>
        <row r="6">
          <cell r="A6" t="str">
            <v>P03</v>
          </cell>
          <cell r="B6">
            <v>0</v>
          </cell>
          <cell r="C6">
            <v>0.501</v>
          </cell>
        </row>
        <row r="7">
          <cell r="A7" t="str">
            <v>P04</v>
          </cell>
          <cell r="B7">
            <v>1E-3</v>
          </cell>
          <cell r="C7">
            <v>0.48299999999999998</v>
          </cell>
        </row>
        <row r="8">
          <cell r="A8" t="str">
            <v>P05</v>
          </cell>
          <cell r="B8">
            <v>0</v>
          </cell>
          <cell r="C8">
            <v>0.46600000000000003</v>
          </cell>
        </row>
        <row r="9">
          <cell r="A9" t="str">
            <v>P06</v>
          </cell>
          <cell r="B9">
            <v>1E-3</v>
          </cell>
          <cell r="C9">
            <v>0.434</v>
          </cell>
        </row>
        <row r="10">
          <cell r="A10" t="str">
            <v>P07</v>
          </cell>
          <cell r="B10">
            <v>0</v>
          </cell>
          <cell r="C10">
            <v>0.45300000000000001</v>
          </cell>
        </row>
        <row r="11">
          <cell r="A11" t="str">
            <v>P08</v>
          </cell>
          <cell r="B11">
            <v>2E-3</v>
          </cell>
          <cell r="C11">
            <v>0.34399999999999997</v>
          </cell>
        </row>
        <row r="12">
          <cell r="A12" t="str">
            <v>P09</v>
          </cell>
          <cell r="B12">
            <v>1E-3</v>
          </cell>
          <cell r="C12">
            <v>0.41499999999999998</v>
          </cell>
        </row>
        <row r="13">
          <cell r="A13" t="str">
            <v>P10</v>
          </cell>
          <cell r="B13">
            <v>0</v>
          </cell>
          <cell r="C13">
            <v>0.46400000000000002</v>
          </cell>
        </row>
      </sheetData>
      <sheetData sheetId="11"/>
      <sheetData sheetId="12">
        <row r="3">
          <cell r="B3" t="str">
            <v>ข้อมูลสถานีตรวจวัด</v>
          </cell>
          <cell r="C3" t="str">
            <v>ข้อมูลภาพถ่ายดาวเทียม</v>
          </cell>
        </row>
        <row r="4">
          <cell r="A4" t="str">
            <v>P01</v>
          </cell>
          <cell r="B4">
            <v>0.4</v>
          </cell>
          <cell r="C4">
            <v>0.5</v>
          </cell>
        </row>
        <row r="5">
          <cell r="A5" t="str">
            <v>P02</v>
          </cell>
          <cell r="B5">
            <v>0.6</v>
          </cell>
          <cell r="C5">
            <v>0.5</v>
          </cell>
        </row>
        <row r="6">
          <cell r="A6" t="str">
            <v>P03</v>
          </cell>
          <cell r="B6">
            <v>0.3</v>
          </cell>
          <cell r="C6">
            <v>0.2</v>
          </cell>
        </row>
        <row r="7">
          <cell r="A7" t="str">
            <v>P04</v>
          </cell>
          <cell r="B7">
            <v>0.4</v>
          </cell>
          <cell r="C7">
            <v>0.5</v>
          </cell>
        </row>
        <row r="8">
          <cell r="A8" t="str">
            <v>P05</v>
          </cell>
          <cell r="B8">
            <v>0.3</v>
          </cell>
          <cell r="C8">
            <v>0.1</v>
          </cell>
        </row>
        <row r="9">
          <cell r="A9" t="str">
            <v>P06</v>
          </cell>
          <cell r="B9">
            <v>0.5</v>
          </cell>
          <cell r="C9">
            <v>0.4</v>
          </cell>
        </row>
        <row r="10">
          <cell r="A10" t="str">
            <v>P07</v>
          </cell>
          <cell r="B10">
            <v>0.6</v>
          </cell>
          <cell r="C10">
            <v>0.4</v>
          </cell>
        </row>
        <row r="11">
          <cell r="A11" t="str">
            <v>P08</v>
          </cell>
          <cell r="B11">
            <v>0.3</v>
          </cell>
          <cell r="C11">
            <v>0.3</v>
          </cell>
        </row>
        <row r="12">
          <cell r="A12" t="str">
            <v>P09</v>
          </cell>
          <cell r="B12">
            <v>0.4</v>
          </cell>
          <cell r="C12">
            <v>0.2</v>
          </cell>
        </row>
        <row r="13">
          <cell r="A13" t="str">
            <v>P10</v>
          </cell>
          <cell r="B13">
            <v>0.2</v>
          </cell>
          <cell r="C13">
            <v>0.3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9D498-D736-470B-9D47-02B2F7675CC0}">
  <dimension ref="A1:E21"/>
  <sheetViews>
    <sheetView tabSelected="1" zoomScaleNormal="100" workbookViewId="0"/>
  </sheetViews>
  <sheetFormatPr defaultRowHeight="18"/>
  <cols>
    <col min="1" max="1" width="15.33203125" style="2" bestFit="1" customWidth="1"/>
    <col min="2" max="2" width="18.5546875" style="2" bestFit="1" customWidth="1"/>
    <col min="3" max="3" width="20.77734375" style="2" bestFit="1" customWidth="1"/>
    <col min="4" max="4" width="14" style="2" bestFit="1" customWidth="1"/>
    <col min="5" max="5" width="18.109375" style="2" bestFit="1" customWidth="1"/>
    <col min="6" max="6" width="16.21875" style="2" bestFit="1" customWidth="1"/>
    <col min="7" max="7" width="19.33203125" style="2" bestFit="1" customWidth="1"/>
    <col min="8" max="16384" width="8.88671875" style="2"/>
  </cols>
  <sheetData>
    <row r="1" spans="1:5">
      <c r="A1" s="1" t="s">
        <v>0</v>
      </c>
    </row>
    <row r="2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</row>
    <row r="4" spans="1:5">
      <c r="A4" s="8" t="s">
        <v>7</v>
      </c>
      <c r="B4" s="9">
        <v>0</v>
      </c>
      <c r="C4" s="9">
        <v>0.48</v>
      </c>
      <c r="D4" s="8" t="s">
        <v>8</v>
      </c>
      <c r="E4" s="10">
        <f>ABS(B4-C4)</f>
        <v>0.48</v>
      </c>
    </row>
    <row r="5" spans="1:5">
      <c r="A5" s="8" t="s">
        <v>9</v>
      </c>
      <c r="B5" s="9">
        <v>0</v>
      </c>
      <c r="C5" s="9">
        <v>0.47899999999999998</v>
      </c>
      <c r="D5" s="8" t="s">
        <v>8</v>
      </c>
      <c r="E5" s="10">
        <f t="shared" ref="E5:E13" si="0">ABS(B5-C5)</f>
        <v>0.47899999999999998</v>
      </c>
    </row>
    <row r="6" spans="1:5">
      <c r="A6" s="8" t="s">
        <v>10</v>
      </c>
      <c r="B6" s="9">
        <v>0</v>
      </c>
      <c r="C6" s="9">
        <v>0.501</v>
      </c>
      <c r="D6" s="8" t="s">
        <v>8</v>
      </c>
      <c r="E6" s="10">
        <f t="shared" si="0"/>
        <v>0.501</v>
      </c>
    </row>
    <row r="7" spans="1:5">
      <c r="A7" s="8" t="s">
        <v>11</v>
      </c>
      <c r="B7" s="9">
        <v>1E-3</v>
      </c>
      <c r="C7" s="9">
        <v>0.48299999999999998</v>
      </c>
      <c r="D7" s="8" t="s">
        <v>8</v>
      </c>
      <c r="E7" s="10">
        <f t="shared" si="0"/>
        <v>0.48199999999999998</v>
      </c>
    </row>
    <row r="8" spans="1:5">
      <c r="A8" s="8" t="s">
        <v>12</v>
      </c>
      <c r="B8" s="9">
        <v>0</v>
      </c>
      <c r="C8" s="9">
        <v>0.46600000000000003</v>
      </c>
      <c r="D8" s="8" t="s">
        <v>8</v>
      </c>
      <c r="E8" s="10">
        <f t="shared" si="0"/>
        <v>0.46600000000000003</v>
      </c>
    </row>
    <row r="9" spans="1:5">
      <c r="A9" s="8" t="s">
        <v>13</v>
      </c>
      <c r="B9" s="9">
        <v>1E-3</v>
      </c>
      <c r="C9" s="9">
        <v>0.434</v>
      </c>
      <c r="D9" s="8" t="s">
        <v>8</v>
      </c>
      <c r="E9" s="10">
        <f t="shared" si="0"/>
        <v>0.433</v>
      </c>
    </row>
    <row r="10" spans="1:5">
      <c r="A10" s="8" t="s">
        <v>14</v>
      </c>
      <c r="B10" s="9">
        <v>0</v>
      </c>
      <c r="C10" s="9">
        <v>0.45300000000000001</v>
      </c>
      <c r="D10" s="8" t="s">
        <v>8</v>
      </c>
      <c r="E10" s="10">
        <f t="shared" si="0"/>
        <v>0.45300000000000001</v>
      </c>
    </row>
    <row r="11" spans="1:5">
      <c r="A11" s="8" t="s">
        <v>15</v>
      </c>
      <c r="B11" s="9">
        <v>2E-3</v>
      </c>
      <c r="C11" s="9">
        <v>0.34399999999999997</v>
      </c>
      <c r="D11" s="8" t="s">
        <v>8</v>
      </c>
      <c r="E11" s="10">
        <f t="shared" si="0"/>
        <v>0.34199999999999997</v>
      </c>
    </row>
    <row r="12" spans="1:5">
      <c r="A12" s="8" t="s">
        <v>16</v>
      </c>
      <c r="B12" s="9">
        <v>1E-3</v>
      </c>
      <c r="C12" s="9">
        <v>0.41499999999999998</v>
      </c>
      <c r="D12" s="8" t="s">
        <v>8</v>
      </c>
      <c r="E12" s="10">
        <f t="shared" si="0"/>
        <v>0.41399999999999998</v>
      </c>
    </row>
    <row r="13" spans="1:5">
      <c r="A13" s="11" t="s">
        <v>17</v>
      </c>
      <c r="B13" s="12">
        <v>0</v>
      </c>
      <c r="C13" s="12">
        <v>0.46400000000000002</v>
      </c>
      <c r="D13" s="11" t="s">
        <v>8</v>
      </c>
      <c r="E13" s="13">
        <f t="shared" si="0"/>
        <v>0.46400000000000002</v>
      </c>
    </row>
    <row r="14" spans="1:5" s="1" customFormat="1"/>
    <row r="15" spans="1:5">
      <c r="A15" s="14" t="s">
        <v>18</v>
      </c>
      <c r="B15" s="14"/>
    </row>
    <row r="16" spans="1:5">
      <c r="A16" s="15" t="s">
        <v>19</v>
      </c>
      <c r="B16" s="16">
        <f>SUMSQ(E4:E13)</f>
        <v>2.0566759999999999</v>
      </c>
    </row>
    <row r="17" spans="1:2">
      <c r="A17" s="15" t="s">
        <v>20</v>
      </c>
      <c r="B17" s="16">
        <f>COUNT(B4:B13)</f>
        <v>10</v>
      </c>
    </row>
    <row r="18" spans="1:2">
      <c r="A18" s="15" t="s">
        <v>21</v>
      </c>
      <c r="B18" s="16">
        <f>SQRT(B16/B17)</f>
        <v>0.45350589852834328</v>
      </c>
    </row>
    <row r="19" spans="1:2">
      <c r="A19" s="15" t="s">
        <v>22</v>
      </c>
      <c r="B19" s="16">
        <f>RSQ(B4:B13,C4:C13)</f>
        <v>0.68630758913375012</v>
      </c>
    </row>
    <row r="20" spans="1:2">
      <c r="A20" s="15" t="s">
        <v>23</v>
      </c>
      <c r="B20" s="16" t="s">
        <v>24</v>
      </c>
    </row>
    <row r="21" spans="1:2">
      <c r="A21" s="15" t="s">
        <v>25</v>
      </c>
      <c r="B21" s="16">
        <f>CORREL(B4:B13,C4:C13)</f>
        <v>-0.82843683472776009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2DE2-B98A-4523-8873-4AC01C65A364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48A15-2FBB-476F-A739-17625F288FDB}">
  <dimension ref="A1:E21"/>
  <sheetViews>
    <sheetView workbookViewId="0"/>
  </sheetViews>
  <sheetFormatPr defaultRowHeight="18"/>
  <cols>
    <col min="1" max="1" width="15.33203125" style="2" bestFit="1" customWidth="1"/>
    <col min="2" max="2" width="17.21875" style="2" bestFit="1" customWidth="1"/>
    <col min="3" max="3" width="20.77734375" style="2" bestFit="1" customWidth="1"/>
    <col min="4" max="4" width="14" style="2" bestFit="1" customWidth="1"/>
    <col min="5" max="5" width="18.109375" style="2" bestFit="1" customWidth="1"/>
    <col min="6" max="6" width="15.33203125" style="2" bestFit="1" customWidth="1"/>
    <col min="7" max="7" width="14.77734375" style="2" bestFit="1" customWidth="1"/>
    <col min="8" max="16384" width="8.88671875" style="2"/>
  </cols>
  <sheetData>
    <row r="1" spans="1:5">
      <c r="A1" s="1" t="s">
        <v>0</v>
      </c>
    </row>
    <row r="2" spans="1:5">
      <c r="A2" s="17" t="s">
        <v>26</v>
      </c>
      <c r="B2" s="18"/>
      <c r="C2" s="18"/>
      <c r="D2" s="18"/>
      <c r="E2" s="19"/>
    </row>
    <row r="3" spans="1:5">
      <c r="A3" s="20" t="s">
        <v>2</v>
      </c>
      <c r="B3" s="20" t="s">
        <v>3</v>
      </c>
      <c r="C3" s="20" t="s">
        <v>4</v>
      </c>
      <c r="D3" s="20" t="s">
        <v>5</v>
      </c>
      <c r="E3" s="21" t="s">
        <v>6</v>
      </c>
    </row>
    <row r="4" spans="1:5">
      <c r="A4" s="8" t="s">
        <v>7</v>
      </c>
      <c r="B4" s="9">
        <v>0.4</v>
      </c>
      <c r="C4" s="9">
        <v>0.5</v>
      </c>
      <c r="D4" s="8" t="s">
        <v>27</v>
      </c>
      <c r="E4" s="10">
        <f>ABS(B4-C4)</f>
        <v>9.9999999999999978E-2</v>
      </c>
    </row>
    <row r="5" spans="1:5">
      <c r="A5" s="8" t="s">
        <v>9</v>
      </c>
      <c r="B5" s="9">
        <v>0.6</v>
      </c>
      <c r="C5" s="9">
        <v>0.5</v>
      </c>
      <c r="D5" s="8" t="s">
        <v>27</v>
      </c>
      <c r="E5" s="10">
        <f t="shared" ref="E5:E13" si="0">ABS(B5-C5)</f>
        <v>9.9999999999999978E-2</v>
      </c>
    </row>
    <row r="6" spans="1:5">
      <c r="A6" s="8" t="s">
        <v>10</v>
      </c>
      <c r="B6" s="9">
        <v>0.3</v>
      </c>
      <c r="C6" s="9">
        <v>0.2</v>
      </c>
      <c r="D6" s="8" t="s">
        <v>27</v>
      </c>
      <c r="E6" s="10">
        <f t="shared" si="0"/>
        <v>9.9999999999999978E-2</v>
      </c>
    </row>
    <row r="7" spans="1:5">
      <c r="A7" s="8" t="s">
        <v>11</v>
      </c>
      <c r="B7" s="9">
        <v>0.4</v>
      </c>
      <c r="C7" s="9">
        <v>0.5</v>
      </c>
      <c r="D7" s="8" t="s">
        <v>27</v>
      </c>
      <c r="E7" s="10">
        <f t="shared" si="0"/>
        <v>9.9999999999999978E-2</v>
      </c>
    </row>
    <row r="8" spans="1:5">
      <c r="A8" s="8" t="s">
        <v>12</v>
      </c>
      <c r="B8" s="9">
        <v>0.3</v>
      </c>
      <c r="C8" s="9">
        <v>0.1</v>
      </c>
      <c r="D8" s="8" t="s">
        <v>27</v>
      </c>
      <c r="E8" s="10">
        <f t="shared" si="0"/>
        <v>0.19999999999999998</v>
      </c>
    </row>
    <row r="9" spans="1:5">
      <c r="A9" s="8" t="s">
        <v>13</v>
      </c>
      <c r="B9" s="9">
        <v>0.5</v>
      </c>
      <c r="C9" s="9">
        <v>0.4</v>
      </c>
      <c r="D9" s="8" t="s">
        <v>27</v>
      </c>
      <c r="E9" s="10">
        <f t="shared" si="0"/>
        <v>9.9999999999999978E-2</v>
      </c>
    </row>
    <row r="10" spans="1:5">
      <c r="A10" s="8" t="s">
        <v>14</v>
      </c>
      <c r="B10" s="9">
        <v>0.6</v>
      </c>
      <c r="C10" s="9">
        <v>0.4</v>
      </c>
      <c r="D10" s="8" t="s">
        <v>27</v>
      </c>
      <c r="E10" s="10">
        <f t="shared" si="0"/>
        <v>0.19999999999999996</v>
      </c>
    </row>
    <row r="11" spans="1:5">
      <c r="A11" s="8" t="s">
        <v>15</v>
      </c>
      <c r="B11" s="9">
        <v>0.3</v>
      </c>
      <c r="C11" s="9">
        <v>0.3</v>
      </c>
      <c r="D11" s="8" t="s">
        <v>27</v>
      </c>
      <c r="E11" s="10">
        <f t="shared" si="0"/>
        <v>0</v>
      </c>
    </row>
    <row r="12" spans="1:5">
      <c r="A12" s="8" t="s">
        <v>16</v>
      </c>
      <c r="B12" s="9">
        <v>0.4</v>
      </c>
      <c r="C12" s="9">
        <v>0.2</v>
      </c>
      <c r="D12" s="8" t="s">
        <v>27</v>
      </c>
      <c r="E12" s="10">
        <f t="shared" si="0"/>
        <v>0.2</v>
      </c>
    </row>
    <row r="13" spans="1:5">
      <c r="A13" s="11" t="s">
        <v>17</v>
      </c>
      <c r="B13" s="12">
        <v>0.2</v>
      </c>
      <c r="C13" s="12">
        <v>0.3</v>
      </c>
      <c r="D13" s="11" t="s">
        <v>27</v>
      </c>
      <c r="E13" s="13">
        <f t="shared" si="0"/>
        <v>9.9999999999999978E-2</v>
      </c>
    </row>
    <row r="14" spans="1:5" s="1" customFormat="1"/>
    <row r="15" spans="1:5">
      <c r="A15" s="14" t="s">
        <v>18</v>
      </c>
      <c r="B15" s="14"/>
    </row>
    <row r="16" spans="1:5">
      <c r="A16" s="15" t="s">
        <v>19</v>
      </c>
      <c r="B16" s="16">
        <f>SUMSQ(E4:E13)</f>
        <v>0.17999999999999994</v>
      </c>
    </row>
    <row r="17" spans="1:2">
      <c r="A17" s="15" t="s">
        <v>20</v>
      </c>
      <c r="B17" s="16">
        <f>COUNT(B4:B13)</f>
        <v>10</v>
      </c>
    </row>
    <row r="18" spans="1:2">
      <c r="A18" s="15" t="s">
        <v>21</v>
      </c>
      <c r="B18" s="16">
        <f>SQRT(B16/B17)</f>
        <v>0.13416407864998736</v>
      </c>
    </row>
    <row r="19" spans="1:2">
      <c r="A19" s="15" t="s">
        <v>22</v>
      </c>
      <c r="B19" s="16">
        <f>RSQ(B4:B13,C4:C13)</f>
        <v>0.33967391304347838</v>
      </c>
    </row>
    <row r="20" spans="1:2">
      <c r="A20" s="15" t="s">
        <v>23</v>
      </c>
      <c r="B20" s="16" t="s">
        <v>28</v>
      </c>
    </row>
    <row r="21" spans="1:2">
      <c r="A21" s="15" t="s">
        <v>25</v>
      </c>
      <c r="B21" s="16">
        <f>CORREL(B4:B13,C4:C13)</f>
        <v>0.58281550515019631</v>
      </c>
    </row>
  </sheetData>
  <mergeCells count="2">
    <mergeCell ref="A2:E2"/>
    <mergeCell ref="A15:B1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86B9E-E647-4339-9B29-82E3FA9AAD94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ทองแดง</vt:lpstr>
      <vt:lpstr>กราฟทองแดง</vt:lpstr>
      <vt:lpstr>แมงกานีส</vt:lpstr>
      <vt:lpstr>กราฟแมงกานีส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2024-09-13T06:36:16Z</dcterms:created>
  <dcterms:modified xsi:type="dcterms:W3CDTF">2024-09-13T06:36:33Z</dcterms:modified>
</cp:coreProperties>
</file>