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\2020\ประเมินฝ่ายส่งน้ำ\เกณฑ์การประเมิน\"/>
    </mc:Choice>
  </mc:AlternateContent>
  <bookViews>
    <workbookView xWindow="0" yWindow="0" windowWidth="28800" windowHeight="12294"/>
  </bookViews>
  <sheets>
    <sheet name="หมวดที่ 1-3" sheetId="1" r:id="rId1"/>
    <sheet name="หมวดที่ 4" sheetId="2" r:id="rId2"/>
    <sheet name="คำนวนหมวดที่4" sheetId="3" state="hidden" r:id="rId3"/>
  </sheets>
  <externalReferences>
    <externalReference r:id="rId4"/>
  </externalReferences>
  <definedNames>
    <definedName name="_xlnm.Print_Titles" localSheetId="0">'หมวดที่ 1-3'!$A:$J,'หมวดที่ 1-3'!$3:$5</definedName>
    <definedName name="_xlnm.Print_Titles" localSheetId="1">'หมวดที่ 4'!$A:$L,'หมวดที่ 4'!$4:$5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B6" i="2"/>
  <c r="B8" i="3" l="1"/>
  <c r="B15" i="3" l="1"/>
  <c r="B16" i="3"/>
  <c r="B17" i="3"/>
  <c r="B18" i="3"/>
  <c r="B19" i="3"/>
  <c r="B20" i="3"/>
  <c r="B14" i="3"/>
  <c r="K22" i="3"/>
  <c r="J22" i="3"/>
  <c r="I22" i="3"/>
  <c r="I9" i="3"/>
  <c r="I8" i="3"/>
  <c r="D22" i="3"/>
  <c r="E22" i="3"/>
  <c r="F22" i="3"/>
  <c r="G22" i="3"/>
  <c r="C22" i="3"/>
  <c r="B21" i="3"/>
  <c r="B22" i="3"/>
  <c r="L22" i="3" l="1"/>
  <c r="L22" i="2" s="1"/>
  <c r="L21" i="2" s="1"/>
  <c r="C22" i="1"/>
  <c r="C14" i="1"/>
  <c r="C17" i="3" l="1"/>
  <c r="D17" i="3"/>
  <c r="E17" i="3"/>
  <c r="F17" i="3"/>
  <c r="G17" i="3"/>
  <c r="C18" i="3"/>
  <c r="D18" i="3"/>
  <c r="E18" i="3"/>
  <c r="F18" i="3"/>
  <c r="G18" i="3"/>
  <c r="C19" i="3"/>
  <c r="D19" i="3"/>
  <c r="E19" i="3"/>
  <c r="F19" i="3"/>
  <c r="G19" i="3"/>
  <c r="C20" i="3"/>
  <c r="D20" i="3"/>
  <c r="E20" i="3"/>
  <c r="F20" i="3"/>
  <c r="G20" i="3"/>
  <c r="C16" i="3"/>
  <c r="D16" i="3"/>
  <c r="E16" i="3"/>
  <c r="F16" i="3"/>
  <c r="G16" i="3"/>
  <c r="C15" i="3"/>
  <c r="D15" i="3"/>
  <c r="E15" i="3"/>
  <c r="F15" i="3"/>
  <c r="G15" i="3"/>
  <c r="C14" i="3"/>
  <c r="D14" i="3"/>
  <c r="E14" i="3"/>
  <c r="F14" i="3"/>
  <c r="G14" i="3"/>
  <c r="K15" i="3"/>
  <c r="I16" i="3"/>
  <c r="K17" i="3"/>
  <c r="J18" i="3"/>
  <c r="J19" i="3"/>
  <c r="J20" i="3"/>
  <c r="I14" i="3"/>
  <c r="C12" i="3"/>
  <c r="D12" i="3"/>
  <c r="E12" i="3"/>
  <c r="F12" i="3"/>
  <c r="G12" i="3"/>
  <c r="B12" i="3"/>
  <c r="B11" i="3" s="1"/>
  <c r="C10" i="3"/>
  <c r="D10" i="3"/>
  <c r="E10" i="3"/>
  <c r="F10" i="3"/>
  <c r="G10" i="3"/>
  <c r="B10" i="3"/>
  <c r="I10" i="3" s="1"/>
  <c r="C9" i="3"/>
  <c r="D9" i="3"/>
  <c r="E9" i="3"/>
  <c r="F9" i="3"/>
  <c r="G9" i="3"/>
  <c r="B9" i="3"/>
  <c r="C8" i="3"/>
  <c r="D8" i="3"/>
  <c r="E8" i="3"/>
  <c r="F8" i="3"/>
  <c r="G8" i="3"/>
  <c r="J8" i="3"/>
  <c r="I23" i="1"/>
  <c r="I22" i="1" s="1"/>
  <c r="I16" i="1"/>
  <c r="I17" i="1"/>
  <c r="I18" i="1"/>
  <c r="I19" i="1"/>
  <c r="I20" i="1"/>
  <c r="I21" i="1"/>
  <c r="I15" i="1"/>
  <c r="I12" i="1"/>
  <c r="I13" i="1"/>
  <c r="I10" i="1"/>
  <c r="I9" i="1"/>
  <c r="I11" i="1"/>
  <c r="I8" i="1"/>
  <c r="I7" i="1"/>
  <c r="K10" i="3" l="1"/>
  <c r="K14" i="3"/>
  <c r="I15" i="3"/>
  <c r="J10" i="3"/>
  <c r="J17" i="3"/>
  <c r="I17" i="3"/>
  <c r="I12" i="3"/>
  <c r="K16" i="3"/>
  <c r="K8" i="3"/>
  <c r="J12" i="3"/>
  <c r="J16" i="3"/>
  <c r="K9" i="3"/>
  <c r="J9" i="3"/>
  <c r="J14" i="3"/>
  <c r="L14" i="3" s="1"/>
  <c r="J15" i="3"/>
  <c r="K12" i="3"/>
  <c r="I20" i="3"/>
  <c r="I18" i="3"/>
  <c r="I19" i="3"/>
  <c r="K20" i="3"/>
  <c r="K18" i="3"/>
  <c r="B7" i="3"/>
  <c r="K19" i="3"/>
  <c r="I14" i="1"/>
  <c r="B13" i="3"/>
  <c r="K13" i="2"/>
  <c r="B13" i="2"/>
  <c r="K11" i="2"/>
  <c r="J11" i="2"/>
  <c r="I11" i="2"/>
  <c r="B11" i="2"/>
  <c r="K7" i="2"/>
  <c r="J7" i="2"/>
  <c r="I7" i="2"/>
  <c r="B7" i="2"/>
  <c r="L16" i="3" l="1"/>
  <c r="L16" i="2" s="1"/>
  <c r="L10" i="3"/>
  <c r="L10" i="2" s="1"/>
  <c r="L9" i="3"/>
  <c r="L9" i="2" s="1"/>
  <c r="B6" i="3"/>
  <c r="L15" i="3"/>
  <c r="L15" i="2" s="1"/>
  <c r="L17" i="3"/>
  <c r="L17" i="2" s="1"/>
  <c r="L12" i="3"/>
  <c r="L11" i="3" s="1"/>
  <c r="L14" i="2"/>
  <c r="L18" i="3"/>
  <c r="L18" i="2" s="1"/>
  <c r="L20" i="3"/>
  <c r="L20" i="2" s="1"/>
  <c r="L19" i="3"/>
  <c r="L19" i="2" s="1"/>
  <c r="I13" i="2"/>
  <c r="K6" i="2"/>
  <c r="J13" i="2"/>
  <c r="B23" i="3" l="1"/>
  <c r="B23" i="2" s="1"/>
  <c r="L12" i="2"/>
  <c r="L11" i="2" s="1"/>
  <c r="L13" i="3"/>
  <c r="L13" i="2"/>
  <c r="J6" i="2"/>
  <c r="I6" i="2"/>
  <c r="I7" i="3" l="1"/>
  <c r="I6" i="3" s="1"/>
  <c r="L8" i="3"/>
  <c r="L8" i="2" s="1"/>
  <c r="L7" i="2" s="1"/>
  <c r="L6" i="2" s="1"/>
  <c r="L23" i="2" s="1"/>
  <c r="K7" i="3"/>
  <c r="K6" i="3" s="1"/>
  <c r="J7" i="3"/>
  <c r="J6" i="3" s="1"/>
  <c r="L7" i="3" l="1"/>
  <c r="L6" i="3" s="1"/>
</calcChain>
</file>

<file path=xl/sharedStrings.xml><?xml version="1.0" encoding="utf-8"?>
<sst xmlns="http://schemas.openxmlformats.org/spreadsheetml/2006/main" count="113" uniqueCount="72">
  <si>
    <t>หลักเกณฑ์การให้คะแนน</t>
  </si>
  <si>
    <t>การประเมินการพัฒนาคุณภาพการบริหารจัดการโครงการส่งน้ำและบำรุงรักษา/โครงการชลประทาน และฝ่ายส่งน้ำและบำรุงรักษา</t>
  </si>
  <si>
    <t>หมวด</t>
  </si>
  <si>
    <t>ระดับ</t>
  </si>
  <si>
    <t>หมายเหตุ</t>
  </si>
  <si>
    <t>ข้อมูลสรุปของโครงการฯ /ฝ่ายส่งน้ำและบำรุงรักษา</t>
  </si>
  <si>
    <t>1.2 การจัดทำและการจัดเก็บข้อมูล ตามsheet ข้อมูล</t>
  </si>
  <si>
    <t>1.5 การจำแนกกลุ่มผู้รับบริการ ผู้มีส่วนได้ส่วนเสีย มีอะไรบ้าง?</t>
  </si>
  <si>
    <t>การบริหารจัดการน้ำและการบำรุงรักษา</t>
  </si>
  <si>
    <t>3.3 การแจ้งข่าวสารให้ผู้ใช้น้ำทราบทั้งก่อนและระหว่างส่งน้ำ /การแจ้งข่าวสารให้ผู้รับบริการและผู้มีส่วนได้ส่วนเสียในลำน้ำที่รับผิดชอบ</t>
  </si>
  <si>
    <t>การบริหารองค์กรผู้ใช้น้ำ</t>
  </si>
  <si>
    <t>ข้อคำถาม</t>
  </si>
  <si>
    <t>คะแนนเต็ม</t>
  </si>
  <si>
    <t>รวมคะแนน</t>
  </si>
  <si>
    <t>(20%)</t>
  </si>
  <si>
    <t>(40%)</t>
  </si>
  <si>
    <t>(60%)</t>
  </si>
  <si>
    <t>(80%)</t>
  </si>
  <si>
    <t>(100%)</t>
  </si>
  <si>
    <t>ข้อพิจารณา</t>
  </si>
  <si>
    <t>ระดับคะแนน</t>
  </si>
  <si>
    <t>ผลการดำเนินงาน</t>
  </si>
  <si>
    <t>แนวโน้น(-/+) (20%)</t>
  </si>
  <si>
    <t>C (20%)</t>
  </si>
  <si>
    <t>มิติด้านประสิทธิผล</t>
  </si>
  <si>
    <t>มิติด้านคุณภาพการให้บริการ</t>
  </si>
  <si>
    <t>มิติด้านประสิทธิภาพของการปฏิบัติราชการ</t>
  </si>
  <si>
    <t>ช่องผลการดำเนินงาน ให้ใส่ค่าตามตัวชี้วัดที่คำนวณได้ในปีปัจจุบัน</t>
  </si>
  <si>
    <t xml:space="preserve">ช่อง Le ให้ใส่คะแนนตามระดับตัวชี้วัดตามเกณฑ์ที่ได้ </t>
  </si>
  <si>
    <t>ช่อง T ให้ใส่เลข 0,1,3 หรือ 5 ตามระดับแนวโน้มที่ได้ เลข 0 หมายถึงไม่มีกราฟแสดงแนวโน้ม เลข 1 หมายถึง แนวโน้มแย่ลง เลข 3 หมายถึงแนวโน้มคงที่ เลข 5 หมายถึง แนวโน้มดีขึ้น</t>
  </si>
  <si>
    <t xml:space="preserve">ช่อง C ให้ใส่เลข 0,1,3 หรือ 5 ตามระดับตัวเปรียบเที่ยบที่ได้ เลข 0 หมายถึงไม่แสดงการเปรียบเทียบ เลข 1 หมายถึง น้อยกว่าตัวเปรียบเทียบ เลข 3 หมายถึงเท่ากับหรือใกล้เคียงกับตัวเปรียบเทียบ </t>
  </si>
  <si>
    <t xml:space="preserve">           เลข 5 หมายถึง มากกว่าตัวเปรียบเทียบ</t>
  </si>
  <si>
    <t>หากจะแก้ไขเลขที่พิมพ์ไปแล้วให้กดลบที่แป้น delete เท่านั้น ถ้ากดที่แป้นอื่น จะทำให้โปรแกรมรวน</t>
  </si>
  <si>
    <t>หมวดที่ 4. ผลสัมฤทธิ์ (150 คะแนน)</t>
  </si>
  <si>
    <t>(1) ร้อยละของพื้นที่บริหารจัดการน้ำในเขตโครงการฯ/ฝ่ายฯ (Cropping Intensity)</t>
  </si>
  <si>
    <t>คะแนนที่ได้ (60%)</t>
  </si>
  <si>
    <t>(3) ร้อยละของการวัดที่จุดวัดคุณภาพน้ำชลประทานตามจุดคุณภาพน้ำชลประทานที่กำหนด</t>
  </si>
  <si>
    <t>(2) ร้อยละความเสียหายของพืชเศรษฐกิจในเขตชลประทานจากอุทกภัยและภัยแล้งที่โครงการฯ/ฝ่ายฯ รับผิดชอบ</t>
  </si>
  <si>
    <t>(4) ร้อยละของผู้ใช้น้ำในเขตพื้นที่ชลประทานที่พึงพอใจต่อการบริหารจัดการน้ำ</t>
  </si>
  <si>
    <t>(5) ประสิทธิภาพชลประทานฤดูฝน</t>
  </si>
  <si>
    <t xml:space="preserve">(6) ประสิทธิภาพชลประทานฤดูแล้ง </t>
  </si>
  <si>
    <t>(7) ร้อยละของการเบิกจ่ายงบประมาณงบลงทุนที่เป็นไปตามแผน</t>
  </si>
  <si>
    <t>(8) ร้อยละของอาคารควบคุมน้ำในระบบส่งน้ำและระบายน้ำที่อยู่ในสภาพใช้งานได้ดี</t>
  </si>
  <si>
    <t>(9) ร้อยละของพื้นที่ชลประทานที่มีการตั้งกลุ่มผู้ใช้น้ำชลประทานพื้นฐาน</t>
  </si>
  <si>
    <t>(10)ร้อยละของพื้นที่ชลประทานที่มีการกลุ่มบริหารการใช้น้ำชลประทาน กลุ่มเกษตรกรฯ สมาคมฯ และสหกรณ์ฯ</t>
  </si>
  <si>
    <t>(11) ร้อยละขององค์กรผู้ใช้น้ำชลประทานที่มีความเข้มแข็งในการบริหารจัดการน้ำ</t>
  </si>
  <si>
    <t>รวม</t>
  </si>
  <si>
    <t>สรุปข้อมูลองค์กร</t>
  </si>
  <si>
    <t>(12) ร้อยละของจำนวนเรื่องที่เผยแพร่และประชาสัมพันธ์ผ่านสื่อต่างๆ</t>
  </si>
  <si>
    <t>มิติด้านการพัฒนาองค์กร</t>
  </si>
  <si>
    <t>1.การนำองค์กร (150 คะแนน)</t>
  </si>
  <si>
    <t xml:space="preserve">2. การสร้างความสัมพันธ์ (200 คะแนน)                     </t>
  </si>
  <si>
    <t xml:space="preserve">3. การบริหารจัดการ (500 คะแนน)                            </t>
  </si>
  <si>
    <t>1.3 วิธีการ/กระบวนการจัดทำแผนงานโครงการ</t>
  </si>
  <si>
    <t>1.4 วิธีการจัดวางอัตรากำลังบุคคลากรอย่างเหมาะสม</t>
  </si>
  <si>
    <t xml:space="preserve">2.1 วิธีการ/กระบวนการ ในการให้บริการกับกลุ่มผู้รับบริการ และผู้มีส่วนได้ส่วนเสีย (ที่ระบุไว้ในข้อ 1.5) </t>
  </si>
  <si>
    <t>2.2 วิธีการในการเพิ่มขีดความสามารถ/ศักยภาพของทีมงานต่อการปฏิบัติงานเพื่อเพิ่มประสิทธิภาพการทำงาน?</t>
  </si>
  <si>
    <t>3.1 วิธีการรับทราบ/รับรู้/คำนวณปริมาณน้ำต้นทุนในการจัดสรรน้ำ หรือการระบายน้ำในแต่ละฤดูกาล</t>
  </si>
  <si>
    <t>3.2 การนำปริมาณน้ำต้นทุนที่ได้รับมาวางแผนจัดสรรน้ำ/ระบายน้ำ</t>
  </si>
  <si>
    <t xml:space="preserve">3.4 การควบคุมการส่งน้ำในระดับต่าง ๆ /การควบคุมการระบายน้ำในระดับต่างๆ </t>
  </si>
  <si>
    <t>3.5 การดำเนินงานป้องกันและบรรเทาภัยจากน้ำ หรือในสภาวะวิกฤติ (น้ำท่วม/น้ำแล้ง/น้ำเสีย)</t>
  </si>
  <si>
    <t>3.6 การดำเนินการจัดทำบันทึกประวัติการตรวจสอบสภาพและการบำรุงรักษาอาคารชลประทาน/walk through</t>
  </si>
  <si>
    <t>3.7 การคิดค้น/นำนวัตกรรมมาใช้ในการปฏิบัติงาน หรือปรับปรุงวิธีการทำงาน</t>
  </si>
  <si>
    <t>3.8 วิธีการสร้างการมีส่วนร่วมกับผู้รับบริการและผู้มีส่วนได้ส่วนเสียในแต่ละฤดูกาล</t>
  </si>
  <si>
    <t>เอกสารแนบ 1 และ2</t>
  </si>
  <si>
    <t>1.1ความเข้าใจนโยบายในระดับต่างๆ รวมถึงการแปลงนโยบายสู่ผู้ปฏิบัติงาน</t>
  </si>
  <si>
    <t>ไม่น้อยกว่า 123% หรือ
ไม่มากกว่า 147%</t>
  </si>
  <si>
    <t xml:space="preserve">ไม่น้อยกว่า 127% หรือ
ไม่มากกว่า143%
</t>
  </si>
  <si>
    <t xml:space="preserve">ไม่น้อยกว่า 131% 
หรือ
ไม่มากกว่า 139%
</t>
  </si>
  <si>
    <t xml:space="preserve">ไม่น้อยกว่า 119% หรือ
ไม่มากกว่า 151%
</t>
  </si>
  <si>
    <t>ช่อง "ระดับ" (1 - 5) ในแต่ละข้อคำถาม ให้ใส่เลข "1" โปรแกรมจะคำนวนค่าคะแนนให้โดยอัตโนมัติ</t>
  </si>
  <si>
    <t>ช่อง "ระดับ" (1 - 5) ต้องใส่เลข "1" ที่ระดับคะแนนเพียงช่องเดียวเท่านั้น (หากใส่มากกว่า 1 ช่อง จะทำให้ผลรวมคะแนนในข้อคำถามนั้น ผิดพลาด)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</si>
</sst>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22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u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Angsana New"/>
      <family val="1"/>
    </font>
    <font>
      <sz val="11"/>
      <name val="Angsana New"/>
      <family val="1"/>
    </font>
    <font>
      <sz val="13"/>
      <name val="TH SarabunPSK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/>
    <xf numFmtId="0" fontId="5" fillId="0" borderId="3" xfId="0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9" fontId="5" fillId="0" borderId="8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Protection="1"/>
    <xf numFmtId="0" fontId="7" fillId="0" borderId="0" xfId="0" applyFont="1" applyProtection="1"/>
    <xf numFmtId="0" fontId="9" fillId="0" borderId="0" xfId="0" applyFont="1" applyProtection="1"/>
    <xf numFmtId="0" fontId="9" fillId="3" borderId="2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left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8" fillId="7" borderId="2" xfId="0" applyFont="1" applyFill="1" applyBorder="1" applyAlignment="1" applyProtection="1">
      <alignment horizontal="justify" vertical="center"/>
    </xf>
    <xf numFmtId="0" fontId="8" fillId="7" borderId="2" xfId="0" applyFont="1" applyFill="1" applyBorder="1" applyAlignment="1" applyProtection="1">
      <alignment horizontal="center" vertical="center" wrapText="1"/>
    </xf>
    <xf numFmtId="0" fontId="9" fillId="7" borderId="2" xfId="0" applyFont="1" applyFill="1" applyBorder="1" applyAlignment="1" applyProtection="1">
      <alignment horizontal="center" vertical="center" wrapText="1"/>
    </xf>
    <xf numFmtId="0" fontId="9" fillId="8" borderId="13" xfId="0" applyFont="1" applyFill="1" applyBorder="1" applyAlignment="1" applyProtection="1">
      <alignment horizontal="left" vertical="top" wrapText="1" indent="2"/>
    </xf>
    <xf numFmtId="0" fontId="9" fillId="8" borderId="13" xfId="0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8" borderId="14" xfId="0" applyFont="1" applyFill="1" applyBorder="1" applyAlignment="1" applyProtection="1">
      <alignment horizontal="left" vertical="top" wrapText="1" indent="2"/>
    </xf>
    <xf numFmtId="0" fontId="9" fillId="8" borderId="14" xfId="0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8" fillId="7" borderId="2" xfId="0" applyFont="1" applyFill="1" applyBorder="1" applyAlignment="1" applyProtection="1">
      <alignment vertical="center" wrapText="1"/>
    </xf>
    <xf numFmtId="0" fontId="9" fillId="7" borderId="13" xfId="0" applyFont="1" applyFill="1" applyBorder="1" applyAlignment="1" applyProtection="1">
      <alignment horizontal="center" vertical="center" wrapText="1"/>
    </xf>
    <xf numFmtId="0" fontId="9" fillId="8" borderId="2" xfId="0" applyFont="1" applyFill="1" applyBorder="1" applyAlignment="1" applyProtection="1">
      <alignment horizontal="left" vertical="top" wrapText="1" indent="2"/>
    </xf>
    <xf numFmtId="0" fontId="9" fillId="8" borderId="2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9" fillId="8" borderId="14" xfId="0" applyNumberFormat="1" applyFont="1" applyFill="1" applyBorder="1" applyAlignment="1" applyProtection="1">
      <alignment horizontal="center" vertical="center" wrapText="1"/>
    </xf>
    <xf numFmtId="0" fontId="9" fillId="8" borderId="14" xfId="0" applyNumberFormat="1" applyFont="1" applyFill="1" applyBorder="1" applyAlignment="1" applyProtection="1">
      <alignment horizontal="center" vertical="center" wrapText="1"/>
    </xf>
    <xf numFmtId="1" fontId="9" fillId="8" borderId="14" xfId="0" applyNumberFormat="1" applyFont="1" applyFill="1" applyBorder="1" applyAlignment="1" applyProtection="1">
      <alignment horizontal="center" vertical="center" wrapText="1"/>
    </xf>
    <xf numFmtId="0" fontId="9" fillId="8" borderId="16" xfId="0" applyFont="1" applyFill="1" applyBorder="1" applyAlignment="1" applyProtection="1">
      <alignment horizontal="center" vertical="center" wrapText="1"/>
    </xf>
    <xf numFmtId="0" fontId="8" fillId="7" borderId="2" xfId="0" applyFont="1" applyFill="1" applyBorder="1" applyProtection="1"/>
    <xf numFmtId="3" fontId="8" fillId="7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10" fillId="0" borderId="0" xfId="0" applyFont="1" applyProtection="1"/>
    <xf numFmtId="0" fontId="11" fillId="0" borderId="0" xfId="0" applyFont="1" applyProtection="1"/>
    <xf numFmtId="0" fontId="9" fillId="0" borderId="16" xfId="0" applyFont="1" applyBorder="1" applyAlignment="1" applyProtection="1">
      <alignment horizontal="center" vertical="center" wrapText="1"/>
      <protection locked="0"/>
    </xf>
    <xf numFmtId="9" fontId="9" fillId="8" borderId="13" xfId="0" applyNumberFormat="1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top"/>
    </xf>
    <xf numFmtId="0" fontId="8" fillId="7" borderId="2" xfId="0" applyFont="1" applyFill="1" applyBorder="1" applyAlignment="1" applyProtection="1">
      <alignment horizontal="right"/>
    </xf>
    <xf numFmtId="0" fontId="9" fillId="8" borderId="1" xfId="0" applyFont="1" applyFill="1" applyBorder="1" applyAlignment="1" applyProtection="1">
      <alignment horizontal="center" vertical="center" wrapText="1"/>
    </xf>
    <xf numFmtId="0" fontId="12" fillId="0" borderId="0" xfId="0" applyFont="1" applyProtection="1"/>
    <xf numFmtId="0" fontId="9" fillId="3" borderId="2" xfId="0" applyFont="1" applyFill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8" borderId="1" xfId="0" applyFont="1" applyFill="1" applyBorder="1" applyAlignment="1" applyProtection="1">
      <alignment horizontal="center" vertical="top" wrapText="1"/>
    </xf>
    <xf numFmtId="0" fontId="9" fillId="8" borderId="13" xfId="0" applyFont="1" applyFill="1" applyBorder="1" applyAlignment="1" applyProtection="1">
      <alignment horizontal="center" vertical="top" wrapText="1"/>
    </xf>
    <xf numFmtId="0" fontId="9" fillId="8" borderId="16" xfId="0" applyFont="1" applyFill="1" applyBorder="1" applyAlignment="1" applyProtection="1">
      <alignment horizontal="center" vertical="top" wrapText="1"/>
    </xf>
    <xf numFmtId="0" fontId="9" fillId="8" borderId="14" xfId="0" applyFont="1" applyFill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8" borderId="4" xfId="0" applyFont="1" applyFill="1" applyBorder="1" applyAlignment="1" applyProtection="1">
      <alignment horizontal="center" vertical="top" wrapText="1"/>
    </xf>
    <xf numFmtId="43" fontId="9" fillId="7" borderId="2" xfId="1" applyNumberFormat="1" applyFont="1" applyFill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top"/>
    </xf>
    <xf numFmtId="0" fontId="5" fillId="0" borderId="1" xfId="0" applyFont="1" applyBorder="1" applyAlignment="1">
      <alignment horizontal="left" vertical="top"/>
    </xf>
    <xf numFmtId="0" fontId="9" fillId="8" borderId="4" xfId="0" applyFont="1" applyFill="1" applyBorder="1" applyAlignment="1" applyProtection="1">
      <alignment horizontal="left" vertical="top" wrapText="1" indent="2"/>
    </xf>
    <xf numFmtId="0" fontId="9" fillId="8" borderId="4" xfId="0" applyFont="1" applyFill="1" applyBorder="1" applyAlignment="1" applyProtection="1">
      <alignment horizontal="center" vertical="center" wrapText="1"/>
    </xf>
    <xf numFmtId="1" fontId="9" fillId="8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9" fontId="6" fillId="8" borderId="13" xfId="0" applyNumberFormat="1" applyFont="1" applyFill="1" applyBorder="1" applyAlignment="1" applyProtection="1">
      <alignment horizontal="center" vertical="top" wrapText="1"/>
    </xf>
    <xf numFmtId="9" fontId="6" fillId="8" borderId="1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3" borderId="2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2019/&#3611;&#3619;&#3632;&#3648;&#3617;&#3636;&#3609;&#3613;&#3656;&#3634;&#3618;&#3626;&#3656;&#3591;&#3609;&#3657;&#3635;/&#3648;&#3585;&#3603;&#3601;&#3660;%20&#3613;&#3656;&#3634;&#3618;%20&#3650;&#3588;&#3619;&#3591;&#3585;&#3634;&#3619;/&#3605;&#3634;&#3619;&#3634;&#3591;&#3651;&#3627;&#3657;&#3588;&#3632;&#3649;&#3609;&#3609;&#3613;&#3656;&#3634;&#3618;%20&#3650;&#3588;&#3619;&#3591;&#3585;&#3634;&#3619;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ฝ่ายส่งน้ำหมวด 1-3"/>
      <sheetName val="ฝ่ายส่งน้ำ คำนวณหมวด1-3"/>
      <sheetName val="ฝ่ายส่งน้ำ หมวด4"/>
      <sheetName val="ฝ่ายส่งน้ำ คำนวณหมวด4"/>
      <sheetName val="โครงการ หมวด1-3"/>
      <sheetName val="โครงการ คำนวณหมวด1-3"/>
      <sheetName val="โครงการ หมวด4"/>
      <sheetName val="โครงการ คำนวณหมวด4"/>
    </sheetNames>
    <sheetDataSet>
      <sheetData sheetId="0"/>
      <sheetData sheetId="1"/>
      <sheetData sheetId="2"/>
      <sheetData sheetId="3">
        <row r="6">
          <cell r="I6">
            <v>0</v>
          </cell>
          <cell r="J6">
            <v>0</v>
          </cell>
          <cell r="K6">
            <v>0</v>
          </cell>
        </row>
        <row r="7">
          <cell r="I7">
            <v>0</v>
          </cell>
          <cell r="J7">
            <v>0</v>
          </cell>
          <cell r="K7">
            <v>0</v>
          </cell>
        </row>
        <row r="12">
          <cell r="I12">
            <v>0</v>
          </cell>
          <cell r="J12">
            <v>0</v>
          </cell>
          <cell r="K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19" zoomScaleNormal="100" workbookViewId="0">
      <selection activeCell="K28" sqref="K28"/>
    </sheetView>
  </sheetViews>
  <sheetFormatPr defaultColWidth="9.125" defaultRowHeight="17" x14ac:dyDescent="0.45"/>
  <cols>
    <col min="1" max="1" width="24.75" style="4" customWidth="1"/>
    <col min="2" max="2" width="43.625" style="4" customWidth="1"/>
    <col min="3" max="3" width="8.125" style="4" customWidth="1"/>
    <col min="4" max="8" width="7" style="4" customWidth="1"/>
    <col min="9" max="9" width="9.25" style="4" customWidth="1"/>
    <col min="10" max="10" width="18.375" style="4" customWidth="1"/>
    <col min="11" max="16384" width="9.125" style="4"/>
  </cols>
  <sheetData>
    <row r="1" spans="1:17" ht="32.6" x14ac:dyDescent="0.8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"/>
      <c r="L1" s="1"/>
      <c r="M1" s="1"/>
      <c r="N1" s="1"/>
      <c r="O1" s="1"/>
      <c r="P1" s="1"/>
      <c r="Q1" s="1"/>
    </row>
    <row r="2" spans="1:17" ht="25.15" x14ac:dyDescent="0.6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2"/>
      <c r="L2" s="2"/>
      <c r="M2" s="2"/>
      <c r="N2" s="2"/>
      <c r="O2" s="2"/>
      <c r="P2" s="2"/>
      <c r="Q2" s="2"/>
    </row>
    <row r="3" spans="1:17" s="5" customFormat="1" ht="25.15" x14ac:dyDescent="0.65">
      <c r="A3" s="99" t="s">
        <v>2</v>
      </c>
      <c r="B3" s="99" t="s">
        <v>11</v>
      </c>
      <c r="C3" s="104" t="s">
        <v>12</v>
      </c>
      <c r="D3" s="110" t="s">
        <v>3</v>
      </c>
      <c r="E3" s="110"/>
      <c r="F3" s="110"/>
      <c r="G3" s="110"/>
      <c r="H3" s="111"/>
      <c r="I3" s="104" t="s">
        <v>13</v>
      </c>
      <c r="J3" s="99" t="s">
        <v>4</v>
      </c>
    </row>
    <row r="4" spans="1:17" s="5" customFormat="1" ht="36.700000000000003" customHeight="1" x14ac:dyDescent="0.65">
      <c r="A4" s="100"/>
      <c r="B4" s="100"/>
      <c r="C4" s="105"/>
      <c r="D4" s="6">
        <v>1</v>
      </c>
      <c r="E4" s="6">
        <v>2</v>
      </c>
      <c r="F4" s="7">
        <v>3</v>
      </c>
      <c r="G4" s="8">
        <v>4</v>
      </c>
      <c r="H4" s="8">
        <v>5</v>
      </c>
      <c r="I4" s="105"/>
      <c r="J4" s="100"/>
    </row>
    <row r="5" spans="1:17" s="5" customFormat="1" ht="20.25" customHeight="1" x14ac:dyDescent="0.65">
      <c r="A5" s="101"/>
      <c r="B5" s="101"/>
      <c r="C5" s="106"/>
      <c r="D5" s="23" t="s">
        <v>14</v>
      </c>
      <c r="E5" s="23" t="s">
        <v>15</v>
      </c>
      <c r="F5" s="23" t="s">
        <v>16</v>
      </c>
      <c r="G5" s="23" t="s">
        <v>17</v>
      </c>
      <c r="H5" s="23" t="s">
        <v>18</v>
      </c>
      <c r="I5" s="106"/>
      <c r="J5" s="101"/>
    </row>
    <row r="6" spans="1:17" s="5" customFormat="1" ht="31.95" customHeight="1" x14ac:dyDescent="0.65">
      <c r="A6" s="87" t="s">
        <v>47</v>
      </c>
      <c r="B6" s="75" t="s">
        <v>5</v>
      </c>
      <c r="C6" s="9">
        <v>0</v>
      </c>
      <c r="D6" s="10"/>
      <c r="E6" s="10"/>
      <c r="F6" s="10"/>
      <c r="G6" s="10"/>
      <c r="H6" s="10"/>
      <c r="I6" s="11"/>
      <c r="J6" s="12"/>
    </row>
    <row r="7" spans="1:17" s="13" customFormat="1" ht="54.35" customHeight="1" x14ac:dyDescent="0.65">
      <c r="A7" s="107" t="s">
        <v>50</v>
      </c>
      <c r="B7" s="82" t="s">
        <v>65</v>
      </c>
      <c r="C7" s="24">
        <v>15</v>
      </c>
      <c r="D7" s="14"/>
      <c r="E7" s="14"/>
      <c r="F7" s="14"/>
      <c r="G7" s="14"/>
      <c r="H7" s="14"/>
      <c r="I7" s="14">
        <f>C7*((0.2*D7)+(E7*0.4)+(F7*0.6)+(G7*0.8)+(H7*1))</f>
        <v>0</v>
      </c>
      <c r="J7" s="7"/>
    </row>
    <row r="8" spans="1:17" s="13" customFormat="1" ht="31.25" customHeight="1" x14ac:dyDescent="0.65">
      <c r="A8" s="109"/>
      <c r="B8" s="82" t="s">
        <v>6</v>
      </c>
      <c r="C8" s="14">
        <v>50</v>
      </c>
      <c r="D8" s="14"/>
      <c r="E8" s="14"/>
      <c r="F8" s="14"/>
      <c r="G8" s="14"/>
      <c r="H8" s="14"/>
      <c r="I8" s="14">
        <f>C8*((0.2*D8)+(E8*0.4)+(F8*0.6)+(G8*0.8)+(H8*1))</f>
        <v>0</v>
      </c>
      <c r="J8" s="75" t="s">
        <v>64</v>
      </c>
    </row>
    <row r="9" spans="1:17" s="13" customFormat="1" ht="29.25" customHeight="1" x14ac:dyDescent="0.65">
      <c r="A9" s="109"/>
      <c r="B9" s="82" t="s">
        <v>53</v>
      </c>
      <c r="C9" s="14">
        <v>50</v>
      </c>
      <c r="D9" s="14"/>
      <c r="E9" s="14"/>
      <c r="F9" s="14"/>
      <c r="G9" s="14"/>
      <c r="H9" s="14"/>
      <c r="I9" s="14">
        <f t="shared" ref="I9:I10" si="0">C9*((0.2*D9)+(E9*0.4)+(F9*0.6)+(G9*0.8)+(H9*1))</f>
        <v>0</v>
      </c>
      <c r="J9" s="15"/>
    </row>
    <row r="10" spans="1:17" s="13" customFormat="1" ht="25.15" x14ac:dyDescent="0.65">
      <c r="A10" s="109"/>
      <c r="B10" s="88" t="s">
        <v>54</v>
      </c>
      <c r="C10" s="14">
        <v>20</v>
      </c>
      <c r="D10" s="14"/>
      <c r="E10" s="14"/>
      <c r="F10" s="14"/>
      <c r="G10" s="14"/>
      <c r="H10" s="14"/>
      <c r="I10" s="14">
        <f t="shared" si="0"/>
        <v>0</v>
      </c>
      <c r="J10" s="7"/>
    </row>
    <row r="11" spans="1:17" s="13" customFormat="1" ht="50.3" x14ac:dyDescent="0.65">
      <c r="A11" s="108"/>
      <c r="B11" s="86" t="s">
        <v>7</v>
      </c>
      <c r="C11" s="17">
        <v>15</v>
      </c>
      <c r="D11" s="17"/>
      <c r="E11" s="17"/>
      <c r="F11" s="17"/>
      <c r="G11" s="17"/>
      <c r="H11" s="17"/>
      <c r="I11" s="17">
        <f t="shared" ref="I11:I23" si="1">C11*((0.2*D11)+(E11*0.4)+(F11*0.6)+(G11*0.8)+(H11*1))</f>
        <v>0</v>
      </c>
      <c r="J11" s="15"/>
    </row>
    <row r="12" spans="1:17" s="13" customFormat="1" ht="57.1" customHeight="1" x14ac:dyDescent="0.65">
      <c r="A12" s="107" t="s">
        <v>51</v>
      </c>
      <c r="B12" s="85" t="s">
        <v>55</v>
      </c>
      <c r="C12" s="17">
        <v>100</v>
      </c>
      <c r="D12" s="17"/>
      <c r="E12" s="17"/>
      <c r="F12" s="17"/>
      <c r="G12" s="17"/>
      <c r="H12" s="17"/>
      <c r="I12" s="14">
        <f t="shared" si="1"/>
        <v>0</v>
      </c>
      <c r="J12" s="84"/>
    </row>
    <row r="13" spans="1:17" s="13" customFormat="1" ht="80.849999999999994" customHeight="1" x14ac:dyDescent="0.65">
      <c r="A13" s="108"/>
      <c r="B13" s="93" t="s">
        <v>56</v>
      </c>
      <c r="C13" s="19">
        <v>100</v>
      </c>
      <c r="D13" s="19"/>
      <c r="E13" s="19"/>
      <c r="F13" s="19"/>
      <c r="G13" s="19"/>
      <c r="H13" s="19"/>
      <c r="I13" s="17">
        <f t="shared" si="1"/>
        <v>0</v>
      </c>
      <c r="J13" s="94"/>
    </row>
    <row r="14" spans="1:17" s="13" customFormat="1" ht="49.6" customHeight="1" x14ac:dyDescent="0.65">
      <c r="A14" s="107" t="s">
        <v>52</v>
      </c>
      <c r="B14" s="89" t="s">
        <v>8</v>
      </c>
      <c r="C14" s="17">
        <f>SUM(C15:C21)</f>
        <v>400</v>
      </c>
      <c r="D14" s="17"/>
      <c r="E14" s="17"/>
      <c r="F14" s="17"/>
      <c r="G14" s="17"/>
      <c r="H14" s="17"/>
      <c r="I14" s="59">
        <f>SUM(I15:I21)</f>
        <v>0</v>
      </c>
      <c r="J14" s="15"/>
    </row>
    <row r="15" spans="1:17" s="13" customFormat="1" ht="62.5" customHeight="1" x14ac:dyDescent="0.65">
      <c r="A15" s="109"/>
      <c r="B15" s="86" t="s">
        <v>57</v>
      </c>
      <c r="C15" s="17">
        <v>60</v>
      </c>
      <c r="D15" s="16"/>
      <c r="E15" s="16"/>
      <c r="F15" s="16"/>
      <c r="G15" s="16"/>
      <c r="H15" s="17"/>
      <c r="I15" s="17">
        <f t="shared" si="1"/>
        <v>0</v>
      </c>
      <c r="J15" s="20"/>
    </row>
    <row r="16" spans="1:17" s="13" customFormat="1" ht="57.1" customHeight="1" x14ac:dyDescent="0.65">
      <c r="A16" s="109"/>
      <c r="B16" s="86" t="s">
        <v>58</v>
      </c>
      <c r="C16" s="17">
        <v>60</v>
      </c>
      <c r="D16" s="17"/>
      <c r="E16" s="17"/>
      <c r="F16" s="17"/>
      <c r="G16" s="17"/>
      <c r="H16" s="17"/>
      <c r="I16" s="17">
        <f t="shared" si="1"/>
        <v>0</v>
      </c>
      <c r="J16" s="17"/>
    </row>
    <row r="17" spans="1:10" s="13" customFormat="1" ht="78.8" customHeight="1" x14ac:dyDescent="0.65">
      <c r="A17" s="109"/>
      <c r="B17" s="90" t="s">
        <v>9</v>
      </c>
      <c r="C17" s="17">
        <v>40</v>
      </c>
      <c r="D17" s="16"/>
      <c r="E17" s="16"/>
      <c r="F17" s="16"/>
      <c r="G17" s="16"/>
      <c r="H17" s="17"/>
      <c r="I17" s="17">
        <f t="shared" si="1"/>
        <v>0</v>
      </c>
      <c r="J17" s="16"/>
    </row>
    <row r="18" spans="1:10" s="13" customFormat="1" ht="55.7" customHeight="1" x14ac:dyDescent="0.65">
      <c r="A18" s="109"/>
      <c r="B18" s="85" t="s">
        <v>59</v>
      </c>
      <c r="C18" s="21">
        <v>50</v>
      </c>
      <c r="D18" s="21"/>
      <c r="E18" s="21"/>
      <c r="F18" s="17"/>
      <c r="G18" s="59"/>
      <c r="H18" s="59"/>
      <c r="I18" s="17">
        <f t="shared" si="1"/>
        <v>0</v>
      </c>
      <c r="J18" s="18"/>
    </row>
    <row r="19" spans="1:10" s="13" customFormat="1" ht="54" customHeight="1" x14ac:dyDescent="0.65">
      <c r="A19" s="108"/>
      <c r="B19" s="83" t="s">
        <v>60</v>
      </c>
      <c r="C19" s="19">
        <v>50</v>
      </c>
      <c r="D19" s="22"/>
      <c r="E19" s="22"/>
      <c r="F19" s="22"/>
      <c r="G19" s="22"/>
      <c r="H19" s="19"/>
      <c r="I19" s="17">
        <f t="shared" si="1"/>
        <v>0</v>
      </c>
      <c r="J19" s="20"/>
    </row>
    <row r="20" spans="1:10" s="13" customFormat="1" ht="78.8" customHeight="1" x14ac:dyDescent="0.65">
      <c r="A20" s="95"/>
      <c r="B20" s="82" t="s">
        <v>61</v>
      </c>
      <c r="C20" s="17">
        <v>50</v>
      </c>
      <c r="D20" s="17"/>
      <c r="E20" s="17"/>
      <c r="F20" s="17"/>
      <c r="G20" s="17"/>
      <c r="H20" s="17"/>
      <c r="I20" s="17">
        <f t="shared" si="1"/>
        <v>0</v>
      </c>
      <c r="J20" s="15"/>
    </row>
    <row r="21" spans="1:10" s="13" customFormat="1" ht="59.8" customHeight="1" x14ac:dyDescent="0.65">
      <c r="A21" s="95"/>
      <c r="B21" s="86" t="s">
        <v>62</v>
      </c>
      <c r="C21" s="17">
        <v>90</v>
      </c>
      <c r="D21" s="17"/>
      <c r="E21" s="17"/>
      <c r="F21" s="17"/>
      <c r="G21" s="17"/>
      <c r="H21" s="17"/>
      <c r="I21" s="17">
        <f t="shared" si="1"/>
        <v>0</v>
      </c>
      <c r="J21" s="15"/>
    </row>
    <row r="22" spans="1:10" s="13" customFormat="1" ht="25.15" x14ac:dyDescent="0.65">
      <c r="A22" s="95"/>
      <c r="B22" s="91" t="s">
        <v>10</v>
      </c>
      <c r="C22" s="17">
        <f>C23</f>
        <v>100</v>
      </c>
      <c r="D22" s="17"/>
      <c r="E22" s="17"/>
      <c r="F22" s="17"/>
      <c r="G22" s="17"/>
      <c r="H22" s="17"/>
      <c r="I22" s="17">
        <f>I23</f>
        <v>0</v>
      </c>
      <c r="J22" s="15"/>
    </row>
    <row r="23" spans="1:10" s="13" customFormat="1" ht="58.45" customHeight="1" x14ac:dyDescent="0.65">
      <c r="A23" s="96"/>
      <c r="B23" s="92" t="s">
        <v>63</v>
      </c>
      <c r="C23" s="17">
        <v>100</v>
      </c>
      <c r="D23" s="17"/>
      <c r="E23" s="17"/>
      <c r="F23" s="17"/>
      <c r="G23" s="17"/>
      <c r="H23" s="17"/>
      <c r="I23" s="17">
        <f t="shared" si="1"/>
        <v>0</v>
      </c>
      <c r="J23" s="15"/>
    </row>
    <row r="25" spans="1:10" ht="21.75" x14ac:dyDescent="0.55000000000000004">
      <c r="A25" s="54" t="s">
        <v>4</v>
      </c>
    </row>
    <row r="26" spans="1:10" ht="19.7" x14ac:dyDescent="0.5">
      <c r="A26" s="62" t="s">
        <v>70</v>
      </c>
    </row>
    <row r="27" spans="1:10" ht="19.7" x14ac:dyDescent="0.5">
      <c r="A27" s="62" t="s">
        <v>71</v>
      </c>
    </row>
    <row r="28" spans="1:10" ht="19.7" x14ac:dyDescent="0.5">
      <c r="A28" s="62" t="s">
        <v>32</v>
      </c>
    </row>
  </sheetData>
  <mergeCells count="11">
    <mergeCell ref="A12:A13"/>
    <mergeCell ref="A7:A11"/>
    <mergeCell ref="A3:A5"/>
    <mergeCell ref="D3:H3"/>
    <mergeCell ref="A14:A19"/>
    <mergeCell ref="J3:J5"/>
    <mergeCell ref="A1:J1"/>
    <mergeCell ref="A2:J2"/>
    <mergeCell ref="B3:B5"/>
    <mergeCell ref="C3:C5"/>
    <mergeCell ref="I3:I5"/>
  </mergeCells>
  <printOptions horizontalCentered="1"/>
  <pageMargins left="0.1" right="0.1" top="0.5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9" workbookViewId="0">
      <selection activeCell="A25" sqref="A25:A31"/>
    </sheetView>
  </sheetViews>
  <sheetFormatPr defaultColWidth="4.125" defaultRowHeight="16.3" x14ac:dyDescent="0.4"/>
  <cols>
    <col min="1" max="1" width="39.875" style="56" customWidth="1"/>
    <col min="2" max="2" width="6.375" style="56" customWidth="1"/>
    <col min="3" max="4" width="12.125" style="56" customWidth="1"/>
    <col min="5" max="5" width="11.375" style="56" customWidth="1"/>
    <col min="6" max="6" width="12.125" style="56" customWidth="1"/>
    <col min="7" max="7" width="7.5" style="56" customWidth="1"/>
    <col min="8" max="8" width="8.25" style="56" customWidth="1"/>
    <col min="9" max="9" width="8.125" style="56" customWidth="1"/>
    <col min="10" max="10" width="8.25" style="56" customWidth="1"/>
    <col min="11" max="11" width="7.625" style="56" customWidth="1"/>
    <col min="12" max="237" width="9" style="56" customWidth="1"/>
    <col min="238" max="238" width="49.375" style="56" customWidth="1"/>
    <col min="239" max="239" width="6.375" style="56" customWidth="1"/>
    <col min="240" max="255" width="4.125" style="56"/>
    <col min="256" max="256" width="39.875" style="56" customWidth="1"/>
    <col min="257" max="257" width="6.375" style="56" customWidth="1"/>
    <col min="258" max="262" width="7.375" style="56" customWidth="1"/>
    <col min="263" max="267" width="8.25" style="56" customWidth="1"/>
    <col min="268" max="493" width="9" style="56" customWidth="1"/>
    <col min="494" max="494" width="49.375" style="56" customWidth="1"/>
    <col min="495" max="495" width="6.375" style="56" customWidth="1"/>
    <col min="496" max="511" width="4.125" style="56"/>
    <col min="512" max="512" width="39.875" style="56" customWidth="1"/>
    <col min="513" max="513" width="6.375" style="56" customWidth="1"/>
    <col min="514" max="518" width="7.375" style="56" customWidth="1"/>
    <col min="519" max="523" width="8.25" style="56" customWidth="1"/>
    <col min="524" max="749" width="9" style="56" customWidth="1"/>
    <col min="750" max="750" width="49.375" style="56" customWidth="1"/>
    <col min="751" max="751" width="6.375" style="56" customWidth="1"/>
    <col min="752" max="767" width="4.125" style="56"/>
    <col min="768" max="768" width="39.875" style="56" customWidth="1"/>
    <col min="769" max="769" width="6.375" style="56" customWidth="1"/>
    <col min="770" max="774" width="7.375" style="56" customWidth="1"/>
    <col min="775" max="779" width="8.25" style="56" customWidth="1"/>
    <col min="780" max="1005" width="9" style="56" customWidth="1"/>
    <col min="1006" max="1006" width="49.375" style="56" customWidth="1"/>
    <col min="1007" max="1007" width="6.375" style="56" customWidth="1"/>
    <col min="1008" max="1023" width="4.125" style="56"/>
    <col min="1024" max="1024" width="39.875" style="56" customWidth="1"/>
    <col min="1025" max="1025" width="6.375" style="56" customWidth="1"/>
    <col min="1026" max="1030" width="7.375" style="56" customWidth="1"/>
    <col min="1031" max="1035" width="8.25" style="56" customWidth="1"/>
    <col min="1036" max="1261" width="9" style="56" customWidth="1"/>
    <col min="1262" max="1262" width="49.375" style="56" customWidth="1"/>
    <col min="1263" max="1263" width="6.375" style="56" customWidth="1"/>
    <col min="1264" max="1279" width="4.125" style="56"/>
    <col min="1280" max="1280" width="39.875" style="56" customWidth="1"/>
    <col min="1281" max="1281" width="6.375" style="56" customWidth="1"/>
    <col min="1282" max="1286" width="7.375" style="56" customWidth="1"/>
    <col min="1287" max="1291" width="8.25" style="56" customWidth="1"/>
    <col min="1292" max="1517" width="9" style="56" customWidth="1"/>
    <col min="1518" max="1518" width="49.375" style="56" customWidth="1"/>
    <col min="1519" max="1519" width="6.375" style="56" customWidth="1"/>
    <col min="1520" max="1535" width="4.125" style="56"/>
    <col min="1536" max="1536" width="39.875" style="56" customWidth="1"/>
    <col min="1537" max="1537" width="6.375" style="56" customWidth="1"/>
    <col min="1538" max="1542" width="7.375" style="56" customWidth="1"/>
    <col min="1543" max="1547" width="8.25" style="56" customWidth="1"/>
    <col min="1548" max="1773" width="9" style="56" customWidth="1"/>
    <col min="1774" max="1774" width="49.375" style="56" customWidth="1"/>
    <col min="1775" max="1775" width="6.375" style="56" customWidth="1"/>
    <col min="1776" max="1791" width="4.125" style="56"/>
    <col min="1792" max="1792" width="39.875" style="56" customWidth="1"/>
    <col min="1793" max="1793" width="6.375" style="56" customWidth="1"/>
    <col min="1794" max="1798" width="7.375" style="56" customWidth="1"/>
    <col min="1799" max="1803" width="8.25" style="56" customWidth="1"/>
    <col min="1804" max="2029" width="9" style="56" customWidth="1"/>
    <col min="2030" max="2030" width="49.375" style="56" customWidth="1"/>
    <col min="2031" max="2031" width="6.375" style="56" customWidth="1"/>
    <col min="2032" max="2047" width="4.125" style="56"/>
    <col min="2048" max="2048" width="39.875" style="56" customWidth="1"/>
    <col min="2049" max="2049" width="6.375" style="56" customWidth="1"/>
    <col min="2050" max="2054" width="7.375" style="56" customWidth="1"/>
    <col min="2055" max="2059" width="8.25" style="56" customWidth="1"/>
    <col min="2060" max="2285" width="9" style="56" customWidth="1"/>
    <col min="2286" max="2286" width="49.375" style="56" customWidth="1"/>
    <col min="2287" max="2287" width="6.375" style="56" customWidth="1"/>
    <col min="2288" max="2303" width="4.125" style="56"/>
    <col min="2304" max="2304" width="39.875" style="56" customWidth="1"/>
    <col min="2305" max="2305" width="6.375" style="56" customWidth="1"/>
    <col min="2306" max="2310" width="7.375" style="56" customWidth="1"/>
    <col min="2311" max="2315" width="8.25" style="56" customWidth="1"/>
    <col min="2316" max="2541" width="9" style="56" customWidth="1"/>
    <col min="2542" max="2542" width="49.375" style="56" customWidth="1"/>
    <col min="2543" max="2543" width="6.375" style="56" customWidth="1"/>
    <col min="2544" max="2559" width="4.125" style="56"/>
    <col min="2560" max="2560" width="39.875" style="56" customWidth="1"/>
    <col min="2561" max="2561" width="6.375" style="56" customWidth="1"/>
    <col min="2562" max="2566" width="7.375" style="56" customWidth="1"/>
    <col min="2567" max="2571" width="8.25" style="56" customWidth="1"/>
    <col min="2572" max="2797" width="9" style="56" customWidth="1"/>
    <col min="2798" max="2798" width="49.375" style="56" customWidth="1"/>
    <col min="2799" max="2799" width="6.375" style="56" customWidth="1"/>
    <col min="2800" max="2815" width="4.125" style="56"/>
    <col min="2816" max="2816" width="39.875" style="56" customWidth="1"/>
    <col min="2817" max="2817" width="6.375" style="56" customWidth="1"/>
    <col min="2818" max="2822" width="7.375" style="56" customWidth="1"/>
    <col min="2823" max="2827" width="8.25" style="56" customWidth="1"/>
    <col min="2828" max="3053" width="9" style="56" customWidth="1"/>
    <col min="3054" max="3054" width="49.375" style="56" customWidth="1"/>
    <col min="3055" max="3055" width="6.375" style="56" customWidth="1"/>
    <col min="3056" max="3071" width="4.125" style="56"/>
    <col min="3072" max="3072" width="39.875" style="56" customWidth="1"/>
    <col min="3073" max="3073" width="6.375" style="56" customWidth="1"/>
    <col min="3074" max="3078" width="7.375" style="56" customWidth="1"/>
    <col min="3079" max="3083" width="8.25" style="56" customWidth="1"/>
    <col min="3084" max="3309" width="9" style="56" customWidth="1"/>
    <col min="3310" max="3310" width="49.375" style="56" customWidth="1"/>
    <col min="3311" max="3311" width="6.375" style="56" customWidth="1"/>
    <col min="3312" max="3327" width="4.125" style="56"/>
    <col min="3328" max="3328" width="39.875" style="56" customWidth="1"/>
    <col min="3329" max="3329" width="6.375" style="56" customWidth="1"/>
    <col min="3330" max="3334" width="7.375" style="56" customWidth="1"/>
    <col min="3335" max="3339" width="8.25" style="56" customWidth="1"/>
    <col min="3340" max="3565" width="9" style="56" customWidth="1"/>
    <col min="3566" max="3566" width="49.375" style="56" customWidth="1"/>
    <col min="3567" max="3567" width="6.375" style="56" customWidth="1"/>
    <col min="3568" max="3583" width="4.125" style="56"/>
    <col min="3584" max="3584" width="39.875" style="56" customWidth="1"/>
    <col min="3585" max="3585" width="6.375" style="56" customWidth="1"/>
    <col min="3586" max="3590" width="7.375" style="56" customWidth="1"/>
    <col min="3591" max="3595" width="8.25" style="56" customWidth="1"/>
    <col min="3596" max="3821" width="9" style="56" customWidth="1"/>
    <col min="3822" max="3822" width="49.375" style="56" customWidth="1"/>
    <col min="3823" max="3823" width="6.375" style="56" customWidth="1"/>
    <col min="3824" max="3839" width="4.125" style="56"/>
    <col min="3840" max="3840" width="39.875" style="56" customWidth="1"/>
    <col min="3841" max="3841" width="6.375" style="56" customWidth="1"/>
    <col min="3842" max="3846" width="7.375" style="56" customWidth="1"/>
    <col min="3847" max="3851" width="8.25" style="56" customWidth="1"/>
    <col min="3852" max="4077" width="9" style="56" customWidth="1"/>
    <col min="4078" max="4078" width="49.375" style="56" customWidth="1"/>
    <col min="4079" max="4079" width="6.375" style="56" customWidth="1"/>
    <col min="4080" max="4095" width="4.125" style="56"/>
    <col min="4096" max="4096" width="39.875" style="56" customWidth="1"/>
    <col min="4097" max="4097" width="6.375" style="56" customWidth="1"/>
    <col min="4098" max="4102" width="7.375" style="56" customWidth="1"/>
    <col min="4103" max="4107" width="8.25" style="56" customWidth="1"/>
    <col min="4108" max="4333" width="9" style="56" customWidth="1"/>
    <col min="4334" max="4334" width="49.375" style="56" customWidth="1"/>
    <col min="4335" max="4335" width="6.375" style="56" customWidth="1"/>
    <col min="4336" max="4351" width="4.125" style="56"/>
    <col min="4352" max="4352" width="39.875" style="56" customWidth="1"/>
    <col min="4353" max="4353" width="6.375" style="56" customWidth="1"/>
    <col min="4354" max="4358" width="7.375" style="56" customWidth="1"/>
    <col min="4359" max="4363" width="8.25" style="56" customWidth="1"/>
    <col min="4364" max="4589" width="9" style="56" customWidth="1"/>
    <col min="4590" max="4590" width="49.375" style="56" customWidth="1"/>
    <col min="4591" max="4591" width="6.375" style="56" customWidth="1"/>
    <col min="4592" max="4607" width="4.125" style="56"/>
    <col min="4608" max="4608" width="39.875" style="56" customWidth="1"/>
    <col min="4609" max="4609" width="6.375" style="56" customWidth="1"/>
    <col min="4610" max="4614" width="7.375" style="56" customWidth="1"/>
    <col min="4615" max="4619" width="8.25" style="56" customWidth="1"/>
    <col min="4620" max="4845" width="9" style="56" customWidth="1"/>
    <col min="4846" max="4846" width="49.375" style="56" customWidth="1"/>
    <col min="4847" max="4847" width="6.375" style="56" customWidth="1"/>
    <col min="4848" max="4863" width="4.125" style="56"/>
    <col min="4864" max="4864" width="39.875" style="56" customWidth="1"/>
    <col min="4865" max="4865" width="6.375" style="56" customWidth="1"/>
    <col min="4866" max="4870" width="7.375" style="56" customWidth="1"/>
    <col min="4871" max="4875" width="8.25" style="56" customWidth="1"/>
    <col min="4876" max="5101" width="9" style="56" customWidth="1"/>
    <col min="5102" max="5102" width="49.375" style="56" customWidth="1"/>
    <col min="5103" max="5103" width="6.375" style="56" customWidth="1"/>
    <col min="5104" max="5119" width="4.125" style="56"/>
    <col min="5120" max="5120" width="39.875" style="56" customWidth="1"/>
    <col min="5121" max="5121" width="6.375" style="56" customWidth="1"/>
    <col min="5122" max="5126" width="7.375" style="56" customWidth="1"/>
    <col min="5127" max="5131" width="8.25" style="56" customWidth="1"/>
    <col min="5132" max="5357" width="9" style="56" customWidth="1"/>
    <col min="5358" max="5358" width="49.375" style="56" customWidth="1"/>
    <col min="5359" max="5359" width="6.375" style="56" customWidth="1"/>
    <col min="5360" max="5375" width="4.125" style="56"/>
    <col min="5376" max="5376" width="39.875" style="56" customWidth="1"/>
    <col min="5377" max="5377" width="6.375" style="56" customWidth="1"/>
    <col min="5378" max="5382" width="7.375" style="56" customWidth="1"/>
    <col min="5383" max="5387" width="8.25" style="56" customWidth="1"/>
    <col min="5388" max="5613" width="9" style="56" customWidth="1"/>
    <col min="5614" max="5614" width="49.375" style="56" customWidth="1"/>
    <col min="5615" max="5615" width="6.375" style="56" customWidth="1"/>
    <col min="5616" max="5631" width="4.125" style="56"/>
    <col min="5632" max="5632" width="39.875" style="56" customWidth="1"/>
    <col min="5633" max="5633" width="6.375" style="56" customWidth="1"/>
    <col min="5634" max="5638" width="7.375" style="56" customWidth="1"/>
    <col min="5639" max="5643" width="8.25" style="56" customWidth="1"/>
    <col min="5644" max="5869" width="9" style="56" customWidth="1"/>
    <col min="5870" max="5870" width="49.375" style="56" customWidth="1"/>
    <col min="5871" max="5871" width="6.375" style="56" customWidth="1"/>
    <col min="5872" max="5887" width="4.125" style="56"/>
    <col min="5888" max="5888" width="39.875" style="56" customWidth="1"/>
    <col min="5889" max="5889" width="6.375" style="56" customWidth="1"/>
    <col min="5890" max="5894" width="7.375" style="56" customWidth="1"/>
    <col min="5895" max="5899" width="8.25" style="56" customWidth="1"/>
    <col min="5900" max="6125" width="9" style="56" customWidth="1"/>
    <col min="6126" max="6126" width="49.375" style="56" customWidth="1"/>
    <col min="6127" max="6127" width="6.375" style="56" customWidth="1"/>
    <col min="6128" max="6143" width="4.125" style="56"/>
    <col min="6144" max="6144" width="39.875" style="56" customWidth="1"/>
    <col min="6145" max="6145" width="6.375" style="56" customWidth="1"/>
    <col min="6146" max="6150" width="7.375" style="56" customWidth="1"/>
    <col min="6151" max="6155" width="8.25" style="56" customWidth="1"/>
    <col min="6156" max="6381" width="9" style="56" customWidth="1"/>
    <col min="6382" max="6382" width="49.375" style="56" customWidth="1"/>
    <col min="6383" max="6383" width="6.375" style="56" customWidth="1"/>
    <col min="6384" max="6399" width="4.125" style="56"/>
    <col min="6400" max="6400" width="39.875" style="56" customWidth="1"/>
    <col min="6401" max="6401" width="6.375" style="56" customWidth="1"/>
    <col min="6402" max="6406" width="7.375" style="56" customWidth="1"/>
    <col min="6407" max="6411" width="8.25" style="56" customWidth="1"/>
    <col min="6412" max="6637" width="9" style="56" customWidth="1"/>
    <col min="6638" max="6638" width="49.375" style="56" customWidth="1"/>
    <col min="6639" max="6639" width="6.375" style="56" customWidth="1"/>
    <col min="6640" max="6655" width="4.125" style="56"/>
    <col min="6656" max="6656" width="39.875" style="56" customWidth="1"/>
    <col min="6657" max="6657" width="6.375" style="56" customWidth="1"/>
    <col min="6658" max="6662" width="7.375" style="56" customWidth="1"/>
    <col min="6663" max="6667" width="8.25" style="56" customWidth="1"/>
    <col min="6668" max="6893" width="9" style="56" customWidth="1"/>
    <col min="6894" max="6894" width="49.375" style="56" customWidth="1"/>
    <col min="6895" max="6895" width="6.375" style="56" customWidth="1"/>
    <col min="6896" max="6911" width="4.125" style="56"/>
    <col min="6912" max="6912" width="39.875" style="56" customWidth="1"/>
    <col min="6913" max="6913" width="6.375" style="56" customWidth="1"/>
    <col min="6914" max="6918" width="7.375" style="56" customWidth="1"/>
    <col min="6919" max="6923" width="8.25" style="56" customWidth="1"/>
    <col min="6924" max="7149" width="9" style="56" customWidth="1"/>
    <col min="7150" max="7150" width="49.375" style="56" customWidth="1"/>
    <col min="7151" max="7151" width="6.375" style="56" customWidth="1"/>
    <col min="7152" max="7167" width="4.125" style="56"/>
    <col min="7168" max="7168" width="39.875" style="56" customWidth="1"/>
    <col min="7169" max="7169" width="6.375" style="56" customWidth="1"/>
    <col min="7170" max="7174" width="7.375" style="56" customWidth="1"/>
    <col min="7175" max="7179" width="8.25" style="56" customWidth="1"/>
    <col min="7180" max="7405" width="9" style="56" customWidth="1"/>
    <col min="7406" max="7406" width="49.375" style="56" customWidth="1"/>
    <col min="7407" max="7407" width="6.375" style="56" customWidth="1"/>
    <col min="7408" max="7423" width="4.125" style="56"/>
    <col min="7424" max="7424" width="39.875" style="56" customWidth="1"/>
    <col min="7425" max="7425" width="6.375" style="56" customWidth="1"/>
    <col min="7426" max="7430" width="7.375" style="56" customWidth="1"/>
    <col min="7431" max="7435" width="8.25" style="56" customWidth="1"/>
    <col min="7436" max="7661" width="9" style="56" customWidth="1"/>
    <col min="7662" max="7662" width="49.375" style="56" customWidth="1"/>
    <col min="7663" max="7663" width="6.375" style="56" customWidth="1"/>
    <col min="7664" max="7679" width="4.125" style="56"/>
    <col min="7680" max="7680" width="39.875" style="56" customWidth="1"/>
    <col min="7681" max="7681" width="6.375" style="56" customWidth="1"/>
    <col min="7682" max="7686" width="7.375" style="56" customWidth="1"/>
    <col min="7687" max="7691" width="8.25" style="56" customWidth="1"/>
    <col min="7692" max="7917" width="9" style="56" customWidth="1"/>
    <col min="7918" max="7918" width="49.375" style="56" customWidth="1"/>
    <col min="7919" max="7919" width="6.375" style="56" customWidth="1"/>
    <col min="7920" max="7935" width="4.125" style="56"/>
    <col min="7936" max="7936" width="39.875" style="56" customWidth="1"/>
    <col min="7937" max="7937" width="6.375" style="56" customWidth="1"/>
    <col min="7938" max="7942" width="7.375" style="56" customWidth="1"/>
    <col min="7943" max="7947" width="8.25" style="56" customWidth="1"/>
    <col min="7948" max="8173" width="9" style="56" customWidth="1"/>
    <col min="8174" max="8174" width="49.375" style="56" customWidth="1"/>
    <col min="8175" max="8175" width="6.375" style="56" customWidth="1"/>
    <col min="8176" max="8191" width="4.125" style="56"/>
    <col min="8192" max="8192" width="39.875" style="56" customWidth="1"/>
    <col min="8193" max="8193" width="6.375" style="56" customWidth="1"/>
    <col min="8194" max="8198" width="7.375" style="56" customWidth="1"/>
    <col min="8199" max="8203" width="8.25" style="56" customWidth="1"/>
    <col min="8204" max="8429" width="9" style="56" customWidth="1"/>
    <col min="8430" max="8430" width="49.375" style="56" customWidth="1"/>
    <col min="8431" max="8431" width="6.375" style="56" customWidth="1"/>
    <col min="8432" max="8447" width="4.125" style="56"/>
    <col min="8448" max="8448" width="39.875" style="56" customWidth="1"/>
    <col min="8449" max="8449" width="6.375" style="56" customWidth="1"/>
    <col min="8450" max="8454" width="7.375" style="56" customWidth="1"/>
    <col min="8455" max="8459" width="8.25" style="56" customWidth="1"/>
    <col min="8460" max="8685" width="9" style="56" customWidth="1"/>
    <col min="8686" max="8686" width="49.375" style="56" customWidth="1"/>
    <col min="8687" max="8687" width="6.375" style="56" customWidth="1"/>
    <col min="8688" max="8703" width="4.125" style="56"/>
    <col min="8704" max="8704" width="39.875" style="56" customWidth="1"/>
    <col min="8705" max="8705" width="6.375" style="56" customWidth="1"/>
    <col min="8706" max="8710" width="7.375" style="56" customWidth="1"/>
    <col min="8711" max="8715" width="8.25" style="56" customWidth="1"/>
    <col min="8716" max="8941" width="9" style="56" customWidth="1"/>
    <col min="8942" max="8942" width="49.375" style="56" customWidth="1"/>
    <col min="8943" max="8943" width="6.375" style="56" customWidth="1"/>
    <col min="8944" max="8959" width="4.125" style="56"/>
    <col min="8960" max="8960" width="39.875" style="56" customWidth="1"/>
    <col min="8961" max="8961" width="6.375" style="56" customWidth="1"/>
    <col min="8962" max="8966" width="7.375" style="56" customWidth="1"/>
    <col min="8967" max="8971" width="8.25" style="56" customWidth="1"/>
    <col min="8972" max="9197" width="9" style="56" customWidth="1"/>
    <col min="9198" max="9198" width="49.375" style="56" customWidth="1"/>
    <col min="9199" max="9199" width="6.375" style="56" customWidth="1"/>
    <col min="9200" max="9215" width="4.125" style="56"/>
    <col min="9216" max="9216" width="39.875" style="56" customWidth="1"/>
    <col min="9217" max="9217" width="6.375" style="56" customWidth="1"/>
    <col min="9218" max="9222" width="7.375" style="56" customWidth="1"/>
    <col min="9223" max="9227" width="8.25" style="56" customWidth="1"/>
    <col min="9228" max="9453" width="9" style="56" customWidth="1"/>
    <col min="9454" max="9454" width="49.375" style="56" customWidth="1"/>
    <col min="9455" max="9455" width="6.375" style="56" customWidth="1"/>
    <col min="9456" max="9471" width="4.125" style="56"/>
    <col min="9472" max="9472" width="39.875" style="56" customWidth="1"/>
    <col min="9473" max="9473" width="6.375" style="56" customWidth="1"/>
    <col min="9474" max="9478" width="7.375" style="56" customWidth="1"/>
    <col min="9479" max="9483" width="8.25" style="56" customWidth="1"/>
    <col min="9484" max="9709" width="9" style="56" customWidth="1"/>
    <col min="9710" max="9710" width="49.375" style="56" customWidth="1"/>
    <col min="9711" max="9711" width="6.375" style="56" customWidth="1"/>
    <col min="9712" max="9727" width="4.125" style="56"/>
    <col min="9728" max="9728" width="39.875" style="56" customWidth="1"/>
    <col min="9729" max="9729" width="6.375" style="56" customWidth="1"/>
    <col min="9730" max="9734" width="7.375" style="56" customWidth="1"/>
    <col min="9735" max="9739" width="8.25" style="56" customWidth="1"/>
    <col min="9740" max="9965" width="9" style="56" customWidth="1"/>
    <col min="9966" max="9966" width="49.375" style="56" customWidth="1"/>
    <col min="9967" max="9967" width="6.375" style="56" customWidth="1"/>
    <col min="9968" max="9983" width="4.125" style="56"/>
    <col min="9984" max="9984" width="39.875" style="56" customWidth="1"/>
    <col min="9985" max="9985" width="6.375" style="56" customWidth="1"/>
    <col min="9986" max="9990" width="7.375" style="56" customWidth="1"/>
    <col min="9991" max="9995" width="8.25" style="56" customWidth="1"/>
    <col min="9996" max="10221" width="9" style="56" customWidth="1"/>
    <col min="10222" max="10222" width="49.375" style="56" customWidth="1"/>
    <col min="10223" max="10223" width="6.375" style="56" customWidth="1"/>
    <col min="10224" max="10239" width="4.125" style="56"/>
    <col min="10240" max="10240" width="39.875" style="56" customWidth="1"/>
    <col min="10241" max="10241" width="6.375" style="56" customWidth="1"/>
    <col min="10242" max="10246" width="7.375" style="56" customWidth="1"/>
    <col min="10247" max="10251" width="8.25" style="56" customWidth="1"/>
    <col min="10252" max="10477" width="9" style="56" customWidth="1"/>
    <col min="10478" max="10478" width="49.375" style="56" customWidth="1"/>
    <col min="10479" max="10479" width="6.375" style="56" customWidth="1"/>
    <col min="10480" max="10495" width="4.125" style="56"/>
    <col min="10496" max="10496" width="39.875" style="56" customWidth="1"/>
    <col min="10497" max="10497" width="6.375" style="56" customWidth="1"/>
    <col min="10498" max="10502" width="7.375" style="56" customWidth="1"/>
    <col min="10503" max="10507" width="8.25" style="56" customWidth="1"/>
    <col min="10508" max="10733" width="9" style="56" customWidth="1"/>
    <col min="10734" max="10734" width="49.375" style="56" customWidth="1"/>
    <col min="10735" max="10735" width="6.375" style="56" customWidth="1"/>
    <col min="10736" max="10751" width="4.125" style="56"/>
    <col min="10752" max="10752" width="39.875" style="56" customWidth="1"/>
    <col min="10753" max="10753" width="6.375" style="56" customWidth="1"/>
    <col min="10754" max="10758" width="7.375" style="56" customWidth="1"/>
    <col min="10759" max="10763" width="8.25" style="56" customWidth="1"/>
    <col min="10764" max="10989" width="9" style="56" customWidth="1"/>
    <col min="10990" max="10990" width="49.375" style="56" customWidth="1"/>
    <col min="10991" max="10991" width="6.375" style="56" customWidth="1"/>
    <col min="10992" max="11007" width="4.125" style="56"/>
    <col min="11008" max="11008" width="39.875" style="56" customWidth="1"/>
    <col min="11009" max="11009" width="6.375" style="56" customWidth="1"/>
    <col min="11010" max="11014" width="7.375" style="56" customWidth="1"/>
    <col min="11015" max="11019" width="8.25" style="56" customWidth="1"/>
    <col min="11020" max="11245" width="9" style="56" customWidth="1"/>
    <col min="11246" max="11246" width="49.375" style="56" customWidth="1"/>
    <col min="11247" max="11247" width="6.375" style="56" customWidth="1"/>
    <col min="11248" max="11263" width="4.125" style="56"/>
    <col min="11264" max="11264" width="39.875" style="56" customWidth="1"/>
    <col min="11265" max="11265" width="6.375" style="56" customWidth="1"/>
    <col min="11266" max="11270" width="7.375" style="56" customWidth="1"/>
    <col min="11271" max="11275" width="8.25" style="56" customWidth="1"/>
    <col min="11276" max="11501" width="9" style="56" customWidth="1"/>
    <col min="11502" max="11502" width="49.375" style="56" customWidth="1"/>
    <col min="11503" max="11503" width="6.375" style="56" customWidth="1"/>
    <col min="11504" max="11519" width="4.125" style="56"/>
    <col min="11520" max="11520" width="39.875" style="56" customWidth="1"/>
    <col min="11521" max="11521" width="6.375" style="56" customWidth="1"/>
    <col min="11522" max="11526" width="7.375" style="56" customWidth="1"/>
    <col min="11527" max="11531" width="8.25" style="56" customWidth="1"/>
    <col min="11532" max="11757" width="9" style="56" customWidth="1"/>
    <col min="11758" max="11758" width="49.375" style="56" customWidth="1"/>
    <col min="11759" max="11759" width="6.375" style="56" customWidth="1"/>
    <col min="11760" max="11775" width="4.125" style="56"/>
    <col min="11776" max="11776" width="39.875" style="56" customWidth="1"/>
    <col min="11777" max="11777" width="6.375" style="56" customWidth="1"/>
    <col min="11778" max="11782" width="7.375" style="56" customWidth="1"/>
    <col min="11783" max="11787" width="8.25" style="56" customWidth="1"/>
    <col min="11788" max="12013" width="9" style="56" customWidth="1"/>
    <col min="12014" max="12014" width="49.375" style="56" customWidth="1"/>
    <col min="12015" max="12015" width="6.375" style="56" customWidth="1"/>
    <col min="12016" max="12031" width="4.125" style="56"/>
    <col min="12032" max="12032" width="39.875" style="56" customWidth="1"/>
    <col min="12033" max="12033" width="6.375" style="56" customWidth="1"/>
    <col min="12034" max="12038" width="7.375" style="56" customWidth="1"/>
    <col min="12039" max="12043" width="8.25" style="56" customWidth="1"/>
    <col min="12044" max="12269" width="9" style="56" customWidth="1"/>
    <col min="12270" max="12270" width="49.375" style="56" customWidth="1"/>
    <col min="12271" max="12271" width="6.375" style="56" customWidth="1"/>
    <col min="12272" max="12287" width="4.125" style="56"/>
    <col min="12288" max="12288" width="39.875" style="56" customWidth="1"/>
    <col min="12289" max="12289" width="6.375" style="56" customWidth="1"/>
    <col min="12290" max="12294" width="7.375" style="56" customWidth="1"/>
    <col min="12295" max="12299" width="8.25" style="56" customWidth="1"/>
    <col min="12300" max="12525" width="9" style="56" customWidth="1"/>
    <col min="12526" max="12526" width="49.375" style="56" customWidth="1"/>
    <col min="12527" max="12527" width="6.375" style="56" customWidth="1"/>
    <col min="12528" max="12543" width="4.125" style="56"/>
    <col min="12544" max="12544" width="39.875" style="56" customWidth="1"/>
    <col min="12545" max="12545" width="6.375" style="56" customWidth="1"/>
    <col min="12546" max="12550" width="7.375" style="56" customWidth="1"/>
    <col min="12551" max="12555" width="8.25" style="56" customWidth="1"/>
    <col min="12556" max="12781" width="9" style="56" customWidth="1"/>
    <col min="12782" max="12782" width="49.375" style="56" customWidth="1"/>
    <col min="12783" max="12783" width="6.375" style="56" customWidth="1"/>
    <col min="12784" max="12799" width="4.125" style="56"/>
    <col min="12800" max="12800" width="39.875" style="56" customWidth="1"/>
    <col min="12801" max="12801" width="6.375" style="56" customWidth="1"/>
    <col min="12802" max="12806" width="7.375" style="56" customWidth="1"/>
    <col min="12807" max="12811" width="8.25" style="56" customWidth="1"/>
    <col min="12812" max="13037" width="9" style="56" customWidth="1"/>
    <col min="13038" max="13038" width="49.375" style="56" customWidth="1"/>
    <col min="13039" max="13039" width="6.375" style="56" customWidth="1"/>
    <col min="13040" max="13055" width="4.125" style="56"/>
    <col min="13056" max="13056" width="39.875" style="56" customWidth="1"/>
    <col min="13057" max="13057" width="6.375" style="56" customWidth="1"/>
    <col min="13058" max="13062" width="7.375" style="56" customWidth="1"/>
    <col min="13063" max="13067" width="8.25" style="56" customWidth="1"/>
    <col min="13068" max="13293" width="9" style="56" customWidth="1"/>
    <col min="13294" max="13294" width="49.375" style="56" customWidth="1"/>
    <col min="13295" max="13295" width="6.375" style="56" customWidth="1"/>
    <col min="13296" max="13311" width="4.125" style="56"/>
    <col min="13312" max="13312" width="39.875" style="56" customWidth="1"/>
    <col min="13313" max="13313" width="6.375" style="56" customWidth="1"/>
    <col min="13314" max="13318" width="7.375" style="56" customWidth="1"/>
    <col min="13319" max="13323" width="8.25" style="56" customWidth="1"/>
    <col min="13324" max="13549" width="9" style="56" customWidth="1"/>
    <col min="13550" max="13550" width="49.375" style="56" customWidth="1"/>
    <col min="13551" max="13551" width="6.375" style="56" customWidth="1"/>
    <col min="13552" max="13567" width="4.125" style="56"/>
    <col min="13568" max="13568" width="39.875" style="56" customWidth="1"/>
    <col min="13569" max="13569" width="6.375" style="56" customWidth="1"/>
    <col min="13570" max="13574" width="7.375" style="56" customWidth="1"/>
    <col min="13575" max="13579" width="8.25" style="56" customWidth="1"/>
    <col min="13580" max="13805" width="9" style="56" customWidth="1"/>
    <col min="13806" max="13806" width="49.375" style="56" customWidth="1"/>
    <col min="13807" max="13807" width="6.375" style="56" customWidth="1"/>
    <col min="13808" max="13823" width="4.125" style="56"/>
    <col min="13824" max="13824" width="39.875" style="56" customWidth="1"/>
    <col min="13825" max="13825" width="6.375" style="56" customWidth="1"/>
    <col min="13826" max="13830" width="7.375" style="56" customWidth="1"/>
    <col min="13831" max="13835" width="8.25" style="56" customWidth="1"/>
    <col min="13836" max="14061" width="9" style="56" customWidth="1"/>
    <col min="14062" max="14062" width="49.375" style="56" customWidth="1"/>
    <col min="14063" max="14063" width="6.375" style="56" customWidth="1"/>
    <col min="14064" max="14079" width="4.125" style="56"/>
    <col min="14080" max="14080" width="39.875" style="56" customWidth="1"/>
    <col min="14081" max="14081" width="6.375" style="56" customWidth="1"/>
    <col min="14082" max="14086" width="7.375" style="56" customWidth="1"/>
    <col min="14087" max="14091" width="8.25" style="56" customWidth="1"/>
    <col min="14092" max="14317" width="9" style="56" customWidth="1"/>
    <col min="14318" max="14318" width="49.375" style="56" customWidth="1"/>
    <col min="14319" max="14319" width="6.375" style="56" customWidth="1"/>
    <col min="14320" max="14335" width="4.125" style="56"/>
    <col min="14336" max="14336" width="39.875" style="56" customWidth="1"/>
    <col min="14337" max="14337" width="6.375" style="56" customWidth="1"/>
    <col min="14338" max="14342" width="7.375" style="56" customWidth="1"/>
    <col min="14343" max="14347" width="8.25" style="56" customWidth="1"/>
    <col min="14348" max="14573" width="9" style="56" customWidth="1"/>
    <col min="14574" max="14574" width="49.375" style="56" customWidth="1"/>
    <col min="14575" max="14575" width="6.375" style="56" customWidth="1"/>
    <col min="14576" max="14591" width="4.125" style="56"/>
    <col min="14592" max="14592" width="39.875" style="56" customWidth="1"/>
    <col min="14593" max="14593" width="6.375" style="56" customWidth="1"/>
    <col min="14594" max="14598" width="7.375" style="56" customWidth="1"/>
    <col min="14599" max="14603" width="8.25" style="56" customWidth="1"/>
    <col min="14604" max="14829" width="9" style="56" customWidth="1"/>
    <col min="14830" max="14830" width="49.375" style="56" customWidth="1"/>
    <col min="14831" max="14831" width="6.375" style="56" customWidth="1"/>
    <col min="14832" max="14847" width="4.125" style="56"/>
    <col min="14848" max="14848" width="39.875" style="56" customWidth="1"/>
    <col min="14849" max="14849" width="6.375" style="56" customWidth="1"/>
    <col min="14850" max="14854" width="7.375" style="56" customWidth="1"/>
    <col min="14855" max="14859" width="8.25" style="56" customWidth="1"/>
    <col min="14860" max="15085" width="9" style="56" customWidth="1"/>
    <col min="15086" max="15086" width="49.375" style="56" customWidth="1"/>
    <col min="15087" max="15087" width="6.375" style="56" customWidth="1"/>
    <col min="15088" max="15103" width="4.125" style="56"/>
    <col min="15104" max="15104" width="39.875" style="56" customWidth="1"/>
    <col min="15105" max="15105" width="6.375" style="56" customWidth="1"/>
    <col min="15106" max="15110" width="7.375" style="56" customWidth="1"/>
    <col min="15111" max="15115" width="8.25" style="56" customWidth="1"/>
    <col min="15116" max="15341" width="9" style="56" customWidth="1"/>
    <col min="15342" max="15342" width="49.375" style="56" customWidth="1"/>
    <col min="15343" max="15343" width="6.375" style="56" customWidth="1"/>
    <col min="15344" max="15359" width="4.125" style="56"/>
    <col min="15360" max="15360" width="39.875" style="56" customWidth="1"/>
    <col min="15361" max="15361" width="6.375" style="56" customWidth="1"/>
    <col min="15362" max="15366" width="7.375" style="56" customWidth="1"/>
    <col min="15367" max="15371" width="8.25" style="56" customWidth="1"/>
    <col min="15372" max="15597" width="9" style="56" customWidth="1"/>
    <col min="15598" max="15598" width="49.375" style="56" customWidth="1"/>
    <col min="15599" max="15599" width="6.375" style="56" customWidth="1"/>
    <col min="15600" max="15615" width="4.125" style="56"/>
    <col min="15616" max="15616" width="39.875" style="56" customWidth="1"/>
    <col min="15617" max="15617" width="6.375" style="56" customWidth="1"/>
    <col min="15618" max="15622" width="7.375" style="56" customWidth="1"/>
    <col min="15623" max="15627" width="8.25" style="56" customWidth="1"/>
    <col min="15628" max="15853" width="9" style="56" customWidth="1"/>
    <col min="15854" max="15854" width="49.375" style="56" customWidth="1"/>
    <col min="15855" max="15855" width="6.375" style="56" customWidth="1"/>
    <col min="15856" max="15871" width="4.125" style="56"/>
    <col min="15872" max="15872" width="39.875" style="56" customWidth="1"/>
    <col min="15873" max="15873" width="6.375" style="56" customWidth="1"/>
    <col min="15874" max="15878" width="7.375" style="56" customWidth="1"/>
    <col min="15879" max="15883" width="8.25" style="56" customWidth="1"/>
    <col min="15884" max="16109" width="9" style="56" customWidth="1"/>
    <col min="16110" max="16110" width="49.375" style="56" customWidth="1"/>
    <col min="16111" max="16111" width="6.375" style="56" customWidth="1"/>
    <col min="16112" max="16127" width="4.125" style="56"/>
    <col min="16128" max="16128" width="39.875" style="56" customWidth="1"/>
    <col min="16129" max="16129" width="6.375" style="56" customWidth="1"/>
    <col min="16130" max="16134" width="7.375" style="56" customWidth="1"/>
    <col min="16135" max="16139" width="8.25" style="56" customWidth="1"/>
    <col min="16140" max="16365" width="9" style="56" customWidth="1"/>
    <col min="16366" max="16366" width="49.375" style="56" customWidth="1"/>
    <col min="16367" max="16367" width="6.375" style="56" customWidth="1"/>
    <col min="16368" max="16384" width="4.125" style="56"/>
  </cols>
  <sheetData>
    <row r="1" spans="1:12" s="25" customFormat="1" ht="27.2" customHeight="1" x14ac:dyDescent="0.8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26" customFormat="1" ht="20.399999999999999" customHeight="1" x14ac:dyDescent="0.6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s="26" customFormat="1" ht="9" customHeight="1" x14ac:dyDescent="0.65">
      <c r="A3" s="3"/>
      <c r="B3" s="3"/>
    </row>
    <row r="4" spans="1:12" s="27" customFormat="1" ht="21.1" customHeight="1" x14ac:dyDescent="0.55000000000000004">
      <c r="A4" s="114" t="s">
        <v>19</v>
      </c>
      <c r="B4" s="114" t="s">
        <v>12</v>
      </c>
      <c r="C4" s="116" t="s">
        <v>20</v>
      </c>
      <c r="D4" s="116"/>
      <c r="E4" s="116"/>
      <c r="F4" s="116"/>
      <c r="G4" s="116"/>
      <c r="H4" s="112" t="s">
        <v>21</v>
      </c>
      <c r="I4" s="112" t="s">
        <v>35</v>
      </c>
      <c r="J4" s="112" t="s">
        <v>22</v>
      </c>
      <c r="K4" s="112" t="s">
        <v>23</v>
      </c>
      <c r="L4" s="112" t="s">
        <v>13</v>
      </c>
    </row>
    <row r="5" spans="1:12" s="27" customFormat="1" ht="38.049999999999997" customHeight="1" x14ac:dyDescent="0.55000000000000004">
      <c r="A5" s="115"/>
      <c r="B5" s="115"/>
      <c r="C5" s="63">
        <v>1</v>
      </c>
      <c r="D5" s="63">
        <v>2</v>
      </c>
      <c r="E5" s="63">
        <v>3</v>
      </c>
      <c r="F5" s="63">
        <v>4</v>
      </c>
      <c r="G5" s="63">
        <v>5</v>
      </c>
      <c r="H5" s="112"/>
      <c r="I5" s="112"/>
      <c r="J5" s="112"/>
      <c r="K5" s="112"/>
      <c r="L5" s="112"/>
    </row>
    <row r="6" spans="1:12" s="27" customFormat="1" ht="21.1" customHeight="1" x14ac:dyDescent="0.55000000000000004">
      <c r="A6" s="29" t="s">
        <v>33</v>
      </c>
      <c r="B6" s="30">
        <f>+B7+B11+B13+B21</f>
        <v>150</v>
      </c>
      <c r="C6" s="31"/>
      <c r="D6" s="31"/>
      <c r="E6" s="31"/>
      <c r="F6" s="31"/>
      <c r="G6" s="31"/>
      <c r="H6" s="31"/>
      <c r="I6" s="31">
        <f>'[1]ฝ่ายส่งน้ำ คำนวณหมวด4'!I6</f>
        <v>0</v>
      </c>
      <c r="J6" s="31">
        <f>'[1]ฝ่ายส่งน้ำ คำนวณหมวด4'!J6</f>
        <v>0</v>
      </c>
      <c r="K6" s="31">
        <f>'[1]ฝ่ายส่งน้ำ คำนวณหมวด4'!K6</f>
        <v>0</v>
      </c>
      <c r="L6" s="31">
        <f>L7+L11+L13+L21</f>
        <v>0</v>
      </c>
    </row>
    <row r="7" spans="1:12" s="27" customFormat="1" ht="21.1" customHeight="1" x14ac:dyDescent="0.55000000000000004">
      <c r="A7" s="32" t="s">
        <v>24</v>
      </c>
      <c r="B7" s="33">
        <f>SUM(B8:B10)</f>
        <v>40</v>
      </c>
      <c r="C7" s="34"/>
      <c r="D7" s="34"/>
      <c r="E7" s="34"/>
      <c r="F7" s="34"/>
      <c r="G7" s="34"/>
      <c r="H7" s="34"/>
      <c r="I7" s="34">
        <f>'[1]ฝ่ายส่งน้ำ คำนวณหมวด4'!I7</f>
        <v>0</v>
      </c>
      <c r="J7" s="34">
        <f>'[1]ฝ่ายส่งน้ำ คำนวณหมวด4'!J7</f>
        <v>0</v>
      </c>
      <c r="K7" s="34">
        <f>'[1]ฝ่ายส่งน้ำ คำนวณหมวด4'!K7</f>
        <v>0</v>
      </c>
      <c r="L7" s="34">
        <f>SUM(L8:L10)</f>
        <v>0</v>
      </c>
    </row>
    <row r="8" spans="1:12" s="27" customFormat="1" ht="55.05" customHeight="1" x14ac:dyDescent="0.55000000000000004">
      <c r="A8" s="35" t="s">
        <v>34</v>
      </c>
      <c r="B8" s="36">
        <v>20</v>
      </c>
      <c r="C8" s="97" t="s">
        <v>69</v>
      </c>
      <c r="D8" s="97" t="s">
        <v>66</v>
      </c>
      <c r="E8" s="97" t="s">
        <v>67</v>
      </c>
      <c r="F8" s="97" t="s">
        <v>68</v>
      </c>
      <c r="G8" s="98">
        <v>1.35</v>
      </c>
      <c r="H8" s="37"/>
      <c r="I8" s="71"/>
      <c r="J8" s="71"/>
      <c r="K8" s="71"/>
      <c r="L8" s="67">
        <f>คำนวนหมวดที่4!L8</f>
        <v>0</v>
      </c>
    </row>
    <row r="9" spans="1:12" s="27" customFormat="1" ht="70.5" customHeight="1" x14ac:dyDescent="0.55000000000000004">
      <c r="A9" s="38" t="s">
        <v>37</v>
      </c>
      <c r="B9" s="39">
        <v>10</v>
      </c>
      <c r="C9" s="39">
        <v>0.245</v>
      </c>
      <c r="D9" s="39">
        <v>0.19500000000000001</v>
      </c>
      <c r="E9" s="39">
        <v>0.14499999999999999</v>
      </c>
      <c r="F9" s="39">
        <v>9.5000000000000001E-2</v>
      </c>
      <c r="G9" s="39">
        <v>4.4999999999999998E-2</v>
      </c>
      <c r="H9" s="40"/>
      <c r="I9" s="74"/>
      <c r="J9" s="64"/>
      <c r="K9" s="64"/>
      <c r="L9" s="70">
        <f>คำนวนหมวดที่4!L9</f>
        <v>0</v>
      </c>
    </row>
    <row r="10" spans="1:12" s="27" customFormat="1" ht="46.55" customHeight="1" x14ac:dyDescent="0.55000000000000004">
      <c r="A10" s="38" t="s">
        <v>36</v>
      </c>
      <c r="B10" s="39">
        <v>10</v>
      </c>
      <c r="C10" s="39">
        <v>60</v>
      </c>
      <c r="D10" s="39">
        <v>70</v>
      </c>
      <c r="E10" s="39">
        <v>80</v>
      </c>
      <c r="F10" s="39">
        <v>90</v>
      </c>
      <c r="G10" s="39">
        <v>100</v>
      </c>
      <c r="H10" s="41"/>
      <c r="I10" s="65"/>
      <c r="J10" s="65"/>
      <c r="K10" s="65"/>
      <c r="L10" s="72">
        <f>คำนวนหมวดที่4!L10</f>
        <v>0</v>
      </c>
    </row>
    <row r="11" spans="1:12" s="27" customFormat="1" ht="23.8" customHeight="1" x14ac:dyDescent="0.55000000000000004">
      <c r="A11" s="42" t="s">
        <v>25</v>
      </c>
      <c r="B11" s="33">
        <f>SUM(B12:B12)</f>
        <v>10</v>
      </c>
      <c r="C11" s="34"/>
      <c r="D11" s="34"/>
      <c r="E11" s="34"/>
      <c r="F11" s="34"/>
      <c r="G11" s="34"/>
      <c r="H11" s="34"/>
      <c r="I11" s="43">
        <f>'[1]ฝ่ายส่งน้ำ คำนวณหมวด4'!I12</f>
        <v>0</v>
      </c>
      <c r="J11" s="43">
        <f>'[1]ฝ่ายส่งน้ำ คำนวณหมวด4'!J12</f>
        <v>0</v>
      </c>
      <c r="K11" s="43">
        <f>'[1]ฝ่ายส่งน้ำ คำนวณหมวด4'!K12</f>
        <v>0</v>
      </c>
      <c r="L11" s="43">
        <f>L12</f>
        <v>0</v>
      </c>
    </row>
    <row r="12" spans="1:12" s="27" customFormat="1" ht="46.55" customHeight="1" x14ac:dyDescent="0.55000000000000004">
      <c r="A12" s="44" t="s">
        <v>38</v>
      </c>
      <c r="B12" s="45">
        <v>10</v>
      </c>
      <c r="C12" s="45">
        <v>65</v>
      </c>
      <c r="D12" s="45">
        <v>70</v>
      </c>
      <c r="E12" s="45">
        <v>75</v>
      </c>
      <c r="F12" s="45">
        <v>80</v>
      </c>
      <c r="G12" s="45">
        <v>85</v>
      </c>
      <c r="H12" s="46"/>
      <c r="I12" s="66"/>
      <c r="J12" s="66"/>
      <c r="K12" s="66"/>
      <c r="L12" s="68">
        <f>คำนวนหมวดที่4!L12</f>
        <v>0</v>
      </c>
    </row>
    <row r="13" spans="1:12" s="27" customFormat="1" ht="25.15" customHeight="1" x14ac:dyDescent="0.55000000000000004">
      <c r="A13" s="42" t="s">
        <v>26</v>
      </c>
      <c r="B13" s="33">
        <f>SUM(B14:B20)</f>
        <v>90</v>
      </c>
      <c r="C13" s="34"/>
      <c r="D13" s="34"/>
      <c r="E13" s="34"/>
      <c r="F13" s="34"/>
      <c r="G13" s="34"/>
      <c r="H13" s="34"/>
      <c r="I13" s="34">
        <f>'[1]ฝ่ายส่งน้ำ คำนวณหมวด4'!I14</f>
        <v>0</v>
      </c>
      <c r="J13" s="34">
        <f>'[1]ฝ่ายส่งน้ำ คำนวณหมวด4'!J14</f>
        <v>0</v>
      </c>
      <c r="K13" s="34">
        <f>'[1]ฝ่ายส่งน้ำ คำนวณหมวด4'!K14</f>
        <v>0</v>
      </c>
      <c r="L13" s="34">
        <f>SUM(L14:L20)</f>
        <v>0</v>
      </c>
    </row>
    <row r="14" spans="1:12" s="27" customFormat="1" ht="21.75" x14ac:dyDescent="0.55000000000000004">
      <c r="A14" s="38" t="s">
        <v>39</v>
      </c>
      <c r="B14" s="39">
        <v>10</v>
      </c>
      <c r="C14" s="48">
        <v>0.2</v>
      </c>
      <c r="D14" s="48">
        <v>0.3</v>
      </c>
      <c r="E14" s="48">
        <v>0.4</v>
      </c>
      <c r="F14" s="48">
        <v>0.5</v>
      </c>
      <c r="G14" s="48">
        <v>0.6</v>
      </c>
      <c r="H14" s="40"/>
      <c r="I14" s="65"/>
      <c r="J14" s="65"/>
      <c r="K14" s="65"/>
      <c r="L14" s="69">
        <f>คำนวนหมวดที่4!L14</f>
        <v>0</v>
      </c>
    </row>
    <row r="15" spans="1:12" s="27" customFormat="1" ht="21.75" x14ac:dyDescent="0.55000000000000004">
      <c r="A15" s="38" t="s">
        <v>40</v>
      </c>
      <c r="B15" s="39">
        <v>10</v>
      </c>
      <c r="C15" s="48">
        <v>0.2</v>
      </c>
      <c r="D15" s="48">
        <v>0.3</v>
      </c>
      <c r="E15" s="48">
        <v>0.4</v>
      </c>
      <c r="F15" s="48">
        <v>0.5</v>
      </c>
      <c r="G15" s="48">
        <v>0.6</v>
      </c>
      <c r="H15" s="40"/>
      <c r="I15" s="64"/>
      <c r="J15" s="64"/>
      <c r="K15" s="64"/>
      <c r="L15" s="69">
        <f>คำนวนหมวดที่4!L15</f>
        <v>0</v>
      </c>
    </row>
    <row r="16" spans="1:12" s="27" customFormat="1" ht="42.8" customHeight="1" x14ac:dyDescent="0.55000000000000004">
      <c r="A16" s="38" t="s">
        <v>41</v>
      </c>
      <c r="B16" s="39">
        <v>15</v>
      </c>
      <c r="C16" s="49">
        <v>80</v>
      </c>
      <c r="D16" s="49">
        <v>85</v>
      </c>
      <c r="E16" s="49">
        <v>90</v>
      </c>
      <c r="F16" s="49">
        <v>95</v>
      </c>
      <c r="G16" s="49">
        <v>100</v>
      </c>
      <c r="H16" s="40"/>
      <c r="I16" s="64"/>
      <c r="J16" s="64"/>
      <c r="K16" s="64"/>
      <c r="L16" s="69">
        <f>คำนวนหมวดที่4!L16</f>
        <v>0</v>
      </c>
    </row>
    <row r="17" spans="1:12" s="27" customFormat="1" ht="46.55" customHeight="1" x14ac:dyDescent="0.55000000000000004">
      <c r="A17" s="38" t="s">
        <v>42</v>
      </c>
      <c r="B17" s="39">
        <v>20</v>
      </c>
      <c r="C17" s="50">
        <v>60</v>
      </c>
      <c r="D17" s="50">
        <v>70</v>
      </c>
      <c r="E17" s="50">
        <v>80</v>
      </c>
      <c r="F17" s="50">
        <v>90</v>
      </c>
      <c r="G17" s="50">
        <v>100</v>
      </c>
      <c r="H17" s="40"/>
      <c r="I17" s="64"/>
      <c r="J17" s="64"/>
      <c r="K17" s="64"/>
      <c r="L17" s="69">
        <f>คำนวนหมวดที่4!L17</f>
        <v>0</v>
      </c>
    </row>
    <row r="18" spans="1:12" s="27" customFormat="1" ht="42.8" customHeight="1" x14ac:dyDescent="0.55000000000000004">
      <c r="A18" s="38" t="s">
        <v>43</v>
      </c>
      <c r="B18" s="39">
        <v>10</v>
      </c>
      <c r="C18" s="50">
        <v>50</v>
      </c>
      <c r="D18" s="50">
        <v>60</v>
      </c>
      <c r="E18" s="50">
        <v>70</v>
      </c>
      <c r="F18" s="50">
        <v>80</v>
      </c>
      <c r="G18" s="50">
        <v>90</v>
      </c>
      <c r="H18" s="40"/>
      <c r="I18" s="64"/>
      <c r="J18" s="64"/>
      <c r="K18" s="64"/>
      <c r="L18" s="69">
        <f>คำนวนหมวดที่4!L18</f>
        <v>0</v>
      </c>
    </row>
    <row r="19" spans="1:12" s="27" customFormat="1" ht="66.599999999999994" customHeight="1" x14ac:dyDescent="0.55000000000000004">
      <c r="A19" s="38" t="s">
        <v>44</v>
      </c>
      <c r="B19" s="39">
        <v>10</v>
      </c>
      <c r="C19" s="50">
        <v>50</v>
      </c>
      <c r="D19" s="50">
        <v>60</v>
      </c>
      <c r="E19" s="50">
        <v>70</v>
      </c>
      <c r="F19" s="50">
        <v>80</v>
      </c>
      <c r="G19" s="50">
        <v>90</v>
      </c>
      <c r="H19" s="40"/>
      <c r="I19" s="64"/>
      <c r="J19" s="64"/>
      <c r="K19" s="64"/>
      <c r="L19" s="69">
        <f>คำนวนหมวดที่4!L19</f>
        <v>0</v>
      </c>
    </row>
    <row r="20" spans="1:12" s="27" customFormat="1" ht="44.15" customHeight="1" x14ac:dyDescent="0.55000000000000004">
      <c r="A20" s="38" t="s">
        <v>45</v>
      </c>
      <c r="B20" s="39">
        <v>15</v>
      </c>
      <c r="C20" s="50">
        <v>50</v>
      </c>
      <c r="D20" s="50">
        <v>60</v>
      </c>
      <c r="E20" s="50">
        <v>70</v>
      </c>
      <c r="F20" s="50">
        <v>80</v>
      </c>
      <c r="G20" s="50">
        <v>90</v>
      </c>
      <c r="H20" s="40"/>
      <c r="I20" s="64"/>
      <c r="J20" s="64"/>
      <c r="K20" s="64"/>
      <c r="L20" s="69">
        <f>คำนวนหมวดที่4!L20</f>
        <v>0</v>
      </c>
    </row>
    <row r="21" spans="1:12" s="27" customFormat="1" ht="24.45" customHeight="1" x14ac:dyDescent="0.55000000000000004">
      <c r="A21" s="42" t="s">
        <v>49</v>
      </c>
      <c r="B21" s="33">
        <f>B22</f>
        <v>10</v>
      </c>
      <c r="C21" s="34"/>
      <c r="D21" s="34"/>
      <c r="E21" s="34"/>
      <c r="F21" s="34"/>
      <c r="G21" s="34"/>
      <c r="H21" s="34"/>
      <c r="I21" s="34"/>
      <c r="J21" s="34"/>
      <c r="K21" s="34"/>
      <c r="L21" s="34">
        <f>L22</f>
        <v>0</v>
      </c>
    </row>
    <row r="22" spans="1:12" s="27" customFormat="1" ht="43.5" customHeight="1" x14ac:dyDescent="0.55000000000000004">
      <c r="A22" s="76" t="s">
        <v>48</v>
      </c>
      <c r="B22" s="77">
        <v>10</v>
      </c>
      <c r="C22" s="78">
        <v>80</v>
      </c>
      <c r="D22" s="78">
        <v>85</v>
      </c>
      <c r="E22" s="78">
        <v>90</v>
      </c>
      <c r="F22" s="78">
        <v>95</v>
      </c>
      <c r="G22" s="78">
        <v>100</v>
      </c>
      <c r="H22" s="79"/>
      <c r="I22" s="80"/>
      <c r="J22" s="80"/>
      <c r="K22" s="80"/>
      <c r="L22" s="69">
        <f>คำนวนหมวดที่4!L22</f>
        <v>0</v>
      </c>
    </row>
    <row r="23" spans="1:12" s="27" customFormat="1" ht="19.7" customHeight="1" x14ac:dyDescent="0.55000000000000004">
      <c r="A23" s="60" t="s">
        <v>46</v>
      </c>
      <c r="B23" s="53">
        <f>คำนวนหมวดที่4!B23</f>
        <v>1000</v>
      </c>
      <c r="C23" s="34"/>
      <c r="D23" s="34"/>
      <c r="E23" s="34"/>
      <c r="F23" s="34"/>
      <c r="G23" s="34"/>
      <c r="H23" s="34"/>
      <c r="I23" s="34"/>
      <c r="J23" s="34"/>
      <c r="K23" s="34"/>
      <c r="L23" s="73">
        <f>L6+'หมวดที่ 1-3'!I7+'หมวดที่ 1-3'!I8+'หมวดที่ 1-3'!I9+'หมวดที่ 1-3'!I10+'หมวดที่ 1-3'!I11+'หมวดที่ 1-3'!I12+'หมวดที่ 1-3'!I13+'หมวดที่ 1-3'!I14+'หมวดที่ 1-3'!I22</f>
        <v>0</v>
      </c>
    </row>
    <row r="24" spans="1:12" s="27" customFormat="1" ht="9" customHeight="1" x14ac:dyDescent="0.55000000000000004"/>
    <row r="25" spans="1:12" s="27" customFormat="1" ht="19.55" customHeight="1" x14ac:dyDescent="0.55000000000000004">
      <c r="A25" s="54" t="s">
        <v>4</v>
      </c>
    </row>
    <row r="26" spans="1:12" s="27" customFormat="1" ht="21.75" x14ac:dyDescent="0.55000000000000004">
      <c r="A26" s="62" t="s">
        <v>27</v>
      </c>
    </row>
    <row r="27" spans="1:12" s="27" customFormat="1" ht="21.75" x14ac:dyDescent="0.55000000000000004">
      <c r="A27" s="62" t="s">
        <v>28</v>
      </c>
    </row>
    <row r="28" spans="1:12" s="27" customFormat="1" ht="21.75" x14ac:dyDescent="0.55000000000000004">
      <c r="A28" s="62" t="s">
        <v>29</v>
      </c>
    </row>
    <row r="29" spans="1:12" s="27" customFormat="1" ht="21.75" x14ac:dyDescent="0.55000000000000004">
      <c r="A29" s="62" t="s">
        <v>30</v>
      </c>
    </row>
    <row r="30" spans="1:12" s="27" customFormat="1" ht="21.75" x14ac:dyDescent="0.55000000000000004">
      <c r="A30" s="62" t="s">
        <v>31</v>
      </c>
    </row>
    <row r="31" spans="1:12" s="27" customFormat="1" ht="21.75" x14ac:dyDescent="0.55000000000000004">
      <c r="A31" s="62" t="s">
        <v>32</v>
      </c>
    </row>
    <row r="32" spans="1:12" s="55" customFormat="1" ht="23.8" x14ac:dyDescent="0.55000000000000004"/>
    <row r="33" s="55" customFormat="1" ht="23.8" x14ac:dyDescent="0.55000000000000004"/>
    <row r="34" s="55" customFormat="1" ht="23.8" x14ac:dyDescent="0.55000000000000004"/>
    <row r="35" s="55" customFormat="1" ht="23.8" x14ac:dyDescent="0.55000000000000004"/>
    <row r="36" s="55" customFormat="1" ht="23.8" x14ac:dyDescent="0.55000000000000004"/>
    <row r="37" s="55" customFormat="1" ht="23.8" x14ac:dyDescent="0.55000000000000004"/>
    <row r="38" s="55" customFormat="1" ht="23.8" x14ac:dyDescent="0.55000000000000004"/>
    <row r="39" s="55" customFormat="1" ht="23.8" x14ac:dyDescent="0.55000000000000004"/>
    <row r="40" s="55" customFormat="1" ht="23.8" x14ac:dyDescent="0.55000000000000004"/>
    <row r="41" s="55" customFormat="1" ht="23.8" x14ac:dyDescent="0.55000000000000004"/>
    <row r="42" s="55" customFormat="1" ht="23.8" x14ac:dyDescent="0.55000000000000004"/>
    <row r="43" s="55" customFormat="1" ht="23.8" x14ac:dyDescent="0.55000000000000004"/>
    <row r="44" s="55" customFormat="1" ht="23.8" x14ac:dyDescent="0.55000000000000004"/>
    <row r="45" s="55" customFormat="1" ht="23.8" x14ac:dyDescent="0.55000000000000004"/>
    <row r="46" s="55" customFormat="1" ht="23.8" x14ac:dyDescent="0.55000000000000004"/>
    <row r="47" s="55" customFormat="1" ht="23.8" x14ac:dyDescent="0.55000000000000004"/>
    <row r="48" s="55" customFormat="1" ht="23.8" x14ac:dyDescent="0.55000000000000004"/>
  </sheetData>
  <mergeCells count="10">
    <mergeCell ref="L4:L5"/>
    <mergeCell ref="A1:L1"/>
    <mergeCell ref="A2:L2"/>
    <mergeCell ref="A4:A5"/>
    <mergeCell ref="B4:B5"/>
    <mergeCell ref="C4:G4"/>
    <mergeCell ref="H4:H5"/>
    <mergeCell ref="I4:I5"/>
    <mergeCell ref="J4:J5"/>
    <mergeCell ref="K4:K5"/>
  </mergeCells>
  <printOptions horizontalCentered="1"/>
  <pageMargins left="0.2" right="0.2" top="0.25" bottom="0.25" header="0.3" footer="0.3"/>
  <pageSetup paperSize="9" orientation="landscape" horizontalDpi="0" verticalDpi="0" r:id="rId1"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6" workbookViewId="0">
      <selection activeCell="B8" sqref="B8"/>
    </sheetView>
  </sheetViews>
  <sheetFormatPr defaultColWidth="4.125" defaultRowHeight="16.3" x14ac:dyDescent="0.4"/>
  <cols>
    <col min="1" max="1" width="39.875" style="56" customWidth="1"/>
    <col min="2" max="2" width="8.875" style="56" customWidth="1"/>
    <col min="3" max="7" width="7.375" style="56" customWidth="1"/>
    <col min="8" max="11" width="8.25" style="56" customWidth="1"/>
    <col min="12" max="237" width="9" style="56" customWidth="1"/>
    <col min="238" max="238" width="49.375" style="56" customWidth="1"/>
    <col min="239" max="239" width="6.375" style="56" customWidth="1"/>
    <col min="240" max="255" width="4.125" style="56"/>
    <col min="256" max="256" width="39.875" style="56" customWidth="1"/>
    <col min="257" max="257" width="6.375" style="56" customWidth="1"/>
    <col min="258" max="262" width="7.375" style="56" customWidth="1"/>
    <col min="263" max="267" width="8.25" style="56" customWidth="1"/>
    <col min="268" max="493" width="9" style="56" customWidth="1"/>
    <col min="494" max="494" width="49.375" style="56" customWidth="1"/>
    <col min="495" max="495" width="6.375" style="56" customWidth="1"/>
    <col min="496" max="511" width="4.125" style="56"/>
    <col min="512" max="512" width="39.875" style="56" customWidth="1"/>
    <col min="513" max="513" width="6.375" style="56" customWidth="1"/>
    <col min="514" max="518" width="7.375" style="56" customWidth="1"/>
    <col min="519" max="523" width="8.25" style="56" customWidth="1"/>
    <col min="524" max="749" width="9" style="56" customWidth="1"/>
    <col min="750" max="750" width="49.375" style="56" customWidth="1"/>
    <col min="751" max="751" width="6.375" style="56" customWidth="1"/>
    <col min="752" max="767" width="4.125" style="56"/>
    <col min="768" max="768" width="39.875" style="56" customWidth="1"/>
    <col min="769" max="769" width="6.375" style="56" customWidth="1"/>
    <col min="770" max="774" width="7.375" style="56" customWidth="1"/>
    <col min="775" max="779" width="8.25" style="56" customWidth="1"/>
    <col min="780" max="1005" width="9" style="56" customWidth="1"/>
    <col min="1006" max="1006" width="49.375" style="56" customWidth="1"/>
    <col min="1007" max="1007" width="6.375" style="56" customWidth="1"/>
    <col min="1008" max="1023" width="4.125" style="56"/>
    <col min="1024" max="1024" width="39.875" style="56" customWidth="1"/>
    <col min="1025" max="1025" width="6.375" style="56" customWidth="1"/>
    <col min="1026" max="1030" width="7.375" style="56" customWidth="1"/>
    <col min="1031" max="1035" width="8.25" style="56" customWidth="1"/>
    <col min="1036" max="1261" width="9" style="56" customWidth="1"/>
    <col min="1262" max="1262" width="49.375" style="56" customWidth="1"/>
    <col min="1263" max="1263" width="6.375" style="56" customWidth="1"/>
    <col min="1264" max="1279" width="4.125" style="56"/>
    <col min="1280" max="1280" width="39.875" style="56" customWidth="1"/>
    <col min="1281" max="1281" width="6.375" style="56" customWidth="1"/>
    <col min="1282" max="1286" width="7.375" style="56" customWidth="1"/>
    <col min="1287" max="1291" width="8.25" style="56" customWidth="1"/>
    <col min="1292" max="1517" width="9" style="56" customWidth="1"/>
    <col min="1518" max="1518" width="49.375" style="56" customWidth="1"/>
    <col min="1519" max="1519" width="6.375" style="56" customWidth="1"/>
    <col min="1520" max="1535" width="4.125" style="56"/>
    <col min="1536" max="1536" width="39.875" style="56" customWidth="1"/>
    <col min="1537" max="1537" width="6.375" style="56" customWidth="1"/>
    <col min="1538" max="1542" width="7.375" style="56" customWidth="1"/>
    <col min="1543" max="1547" width="8.25" style="56" customWidth="1"/>
    <col min="1548" max="1773" width="9" style="56" customWidth="1"/>
    <col min="1774" max="1774" width="49.375" style="56" customWidth="1"/>
    <col min="1775" max="1775" width="6.375" style="56" customWidth="1"/>
    <col min="1776" max="1791" width="4.125" style="56"/>
    <col min="1792" max="1792" width="39.875" style="56" customWidth="1"/>
    <col min="1793" max="1793" width="6.375" style="56" customWidth="1"/>
    <col min="1794" max="1798" width="7.375" style="56" customWidth="1"/>
    <col min="1799" max="1803" width="8.25" style="56" customWidth="1"/>
    <col min="1804" max="2029" width="9" style="56" customWidth="1"/>
    <col min="2030" max="2030" width="49.375" style="56" customWidth="1"/>
    <col min="2031" max="2031" width="6.375" style="56" customWidth="1"/>
    <col min="2032" max="2047" width="4.125" style="56"/>
    <col min="2048" max="2048" width="39.875" style="56" customWidth="1"/>
    <col min="2049" max="2049" width="6.375" style="56" customWidth="1"/>
    <col min="2050" max="2054" width="7.375" style="56" customWidth="1"/>
    <col min="2055" max="2059" width="8.25" style="56" customWidth="1"/>
    <col min="2060" max="2285" width="9" style="56" customWidth="1"/>
    <col min="2286" max="2286" width="49.375" style="56" customWidth="1"/>
    <col min="2287" max="2287" width="6.375" style="56" customWidth="1"/>
    <col min="2288" max="2303" width="4.125" style="56"/>
    <col min="2304" max="2304" width="39.875" style="56" customWidth="1"/>
    <col min="2305" max="2305" width="6.375" style="56" customWidth="1"/>
    <col min="2306" max="2310" width="7.375" style="56" customWidth="1"/>
    <col min="2311" max="2315" width="8.25" style="56" customWidth="1"/>
    <col min="2316" max="2541" width="9" style="56" customWidth="1"/>
    <col min="2542" max="2542" width="49.375" style="56" customWidth="1"/>
    <col min="2543" max="2543" width="6.375" style="56" customWidth="1"/>
    <col min="2544" max="2559" width="4.125" style="56"/>
    <col min="2560" max="2560" width="39.875" style="56" customWidth="1"/>
    <col min="2561" max="2561" width="6.375" style="56" customWidth="1"/>
    <col min="2562" max="2566" width="7.375" style="56" customWidth="1"/>
    <col min="2567" max="2571" width="8.25" style="56" customWidth="1"/>
    <col min="2572" max="2797" width="9" style="56" customWidth="1"/>
    <col min="2798" max="2798" width="49.375" style="56" customWidth="1"/>
    <col min="2799" max="2799" width="6.375" style="56" customWidth="1"/>
    <col min="2800" max="2815" width="4.125" style="56"/>
    <col min="2816" max="2816" width="39.875" style="56" customWidth="1"/>
    <col min="2817" max="2817" width="6.375" style="56" customWidth="1"/>
    <col min="2818" max="2822" width="7.375" style="56" customWidth="1"/>
    <col min="2823" max="2827" width="8.25" style="56" customWidth="1"/>
    <col min="2828" max="3053" width="9" style="56" customWidth="1"/>
    <col min="3054" max="3054" width="49.375" style="56" customWidth="1"/>
    <col min="3055" max="3055" width="6.375" style="56" customWidth="1"/>
    <col min="3056" max="3071" width="4.125" style="56"/>
    <col min="3072" max="3072" width="39.875" style="56" customWidth="1"/>
    <col min="3073" max="3073" width="6.375" style="56" customWidth="1"/>
    <col min="3074" max="3078" width="7.375" style="56" customWidth="1"/>
    <col min="3079" max="3083" width="8.25" style="56" customWidth="1"/>
    <col min="3084" max="3309" width="9" style="56" customWidth="1"/>
    <col min="3310" max="3310" width="49.375" style="56" customWidth="1"/>
    <col min="3311" max="3311" width="6.375" style="56" customWidth="1"/>
    <col min="3312" max="3327" width="4.125" style="56"/>
    <col min="3328" max="3328" width="39.875" style="56" customWidth="1"/>
    <col min="3329" max="3329" width="6.375" style="56" customWidth="1"/>
    <col min="3330" max="3334" width="7.375" style="56" customWidth="1"/>
    <col min="3335" max="3339" width="8.25" style="56" customWidth="1"/>
    <col min="3340" max="3565" width="9" style="56" customWidth="1"/>
    <col min="3566" max="3566" width="49.375" style="56" customWidth="1"/>
    <col min="3567" max="3567" width="6.375" style="56" customWidth="1"/>
    <col min="3568" max="3583" width="4.125" style="56"/>
    <col min="3584" max="3584" width="39.875" style="56" customWidth="1"/>
    <col min="3585" max="3585" width="6.375" style="56" customWidth="1"/>
    <col min="3586" max="3590" width="7.375" style="56" customWidth="1"/>
    <col min="3591" max="3595" width="8.25" style="56" customWidth="1"/>
    <col min="3596" max="3821" width="9" style="56" customWidth="1"/>
    <col min="3822" max="3822" width="49.375" style="56" customWidth="1"/>
    <col min="3823" max="3823" width="6.375" style="56" customWidth="1"/>
    <col min="3824" max="3839" width="4.125" style="56"/>
    <col min="3840" max="3840" width="39.875" style="56" customWidth="1"/>
    <col min="3841" max="3841" width="6.375" style="56" customWidth="1"/>
    <col min="3842" max="3846" width="7.375" style="56" customWidth="1"/>
    <col min="3847" max="3851" width="8.25" style="56" customWidth="1"/>
    <col min="3852" max="4077" width="9" style="56" customWidth="1"/>
    <col min="4078" max="4078" width="49.375" style="56" customWidth="1"/>
    <col min="4079" max="4079" width="6.375" style="56" customWidth="1"/>
    <col min="4080" max="4095" width="4.125" style="56"/>
    <col min="4096" max="4096" width="39.875" style="56" customWidth="1"/>
    <col min="4097" max="4097" width="6.375" style="56" customWidth="1"/>
    <col min="4098" max="4102" width="7.375" style="56" customWidth="1"/>
    <col min="4103" max="4107" width="8.25" style="56" customWidth="1"/>
    <col min="4108" max="4333" width="9" style="56" customWidth="1"/>
    <col min="4334" max="4334" width="49.375" style="56" customWidth="1"/>
    <col min="4335" max="4335" width="6.375" style="56" customWidth="1"/>
    <col min="4336" max="4351" width="4.125" style="56"/>
    <col min="4352" max="4352" width="39.875" style="56" customWidth="1"/>
    <col min="4353" max="4353" width="6.375" style="56" customWidth="1"/>
    <col min="4354" max="4358" width="7.375" style="56" customWidth="1"/>
    <col min="4359" max="4363" width="8.25" style="56" customWidth="1"/>
    <col min="4364" max="4589" width="9" style="56" customWidth="1"/>
    <col min="4590" max="4590" width="49.375" style="56" customWidth="1"/>
    <col min="4591" max="4591" width="6.375" style="56" customWidth="1"/>
    <col min="4592" max="4607" width="4.125" style="56"/>
    <col min="4608" max="4608" width="39.875" style="56" customWidth="1"/>
    <col min="4609" max="4609" width="6.375" style="56" customWidth="1"/>
    <col min="4610" max="4614" width="7.375" style="56" customWidth="1"/>
    <col min="4615" max="4619" width="8.25" style="56" customWidth="1"/>
    <col min="4620" max="4845" width="9" style="56" customWidth="1"/>
    <col min="4846" max="4846" width="49.375" style="56" customWidth="1"/>
    <col min="4847" max="4847" width="6.375" style="56" customWidth="1"/>
    <col min="4848" max="4863" width="4.125" style="56"/>
    <col min="4864" max="4864" width="39.875" style="56" customWidth="1"/>
    <col min="4865" max="4865" width="6.375" style="56" customWidth="1"/>
    <col min="4866" max="4870" width="7.375" style="56" customWidth="1"/>
    <col min="4871" max="4875" width="8.25" style="56" customWidth="1"/>
    <col min="4876" max="5101" width="9" style="56" customWidth="1"/>
    <col min="5102" max="5102" width="49.375" style="56" customWidth="1"/>
    <col min="5103" max="5103" width="6.375" style="56" customWidth="1"/>
    <col min="5104" max="5119" width="4.125" style="56"/>
    <col min="5120" max="5120" width="39.875" style="56" customWidth="1"/>
    <col min="5121" max="5121" width="6.375" style="56" customWidth="1"/>
    <col min="5122" max="5126" width="7.375" style="56" customWidth="1"/>
    <col min="5127" max="5131" width="8.25" style="56" customWidth="1"/>
    <col min="5132" max="5357" width="9" style="56" customWidth="1"/>
    <col min="5358" max="5358" width="49.375" style="56" customWidth="1"/>
    <col min="5359" max="5359" width="6.375" style="56" customWidth="1"/>
    <col min="5360" max="5375" width="4.125" style="56"/>
    <col min="5376" max="5376" width="39.875" style="56" customWidth="1"/>
    <col min="5377" max="5377" width="6.375" style="56" customWidth="1"/>
    <col min="5378" max="5382" width="7.375" style="56" customWidth="1"/>
    <col min="5383" max="5387" width="8.25" style="56" customWidth="1"/>
    <col min="5388" max="5613" width="9" style="56" customWidth="1"/>
    <col min="5614" max="5614" width="49.375" style="56" customWidth="1"/>
    <col min="5615" max="5615" width="6.375" style="56" customWidth="1"/>
    <col min="5616" max="5631" width="4.125" style="56"/>
    <col min="5632" max="5632" width="39.875" style="56" customWidth="1"/>
    <col min="5633" max="5633" width="6.375" style="56" customWidth="1"/>
    <col min="5634" max="5638" width="7.375" style="56" customWidth="1"/>
    <col min="5639" max="5643" width="8.25" style="56" customWidth="1"/>
    <col min="5644" max="5869" width="9" style="56" customWidth="1"/>
    <col min="5870" max="5870" width="49.375" style="56" customWidth="1"/>
    <col min="5871" max="5871" width="6.375" style="56" customWidth="1"/>
    <col min="5872" max="5887" width="4.125" style="56"/>
    <col min="5888" max="5888" width="39.875" style="56" customWidth="1"/>
    <col min="5889" max="5889" width="6.375" style="56" customWidth="1"/>
    <col min="5890" max="5894" width="7.375" style="56" customWidth="1"/>
    <col min="5895" max="5899" width="8.25" style="56" customWidth="1"/>
    <col min="5900" max="6125" width="9" style="56" customWidth="1"/>
    <col min="6126" max="6126" width="49.375" style="56" customWidth="1"/>
    <col min="6127" max="6127" width="6.375" style="56" customWidth="1"/>
    <col min="6128" max="6143" width="4.125" style="56"/>
    <col min="6144" max="6144" width="39.875" style="56" customWidth="1"/>
    <col min="6145" max="6145" width="6.375" style="56" customWidth="1"/>
    <col min="6146" max="6150" width="7.375" style="56" customWidth="1"/>
    <col min="6151" max="6155" width="8.25" style="56" customWidth="1"/>
    <col min="6156" max="6381" width="9" style="56" customWidth="1"/>
    <col min="6382" max="6382" width="49.375" style="56" customWidth="1"/>
    <col min="6383" max="6383" width="6.375" style="56" customWidth="1"/>
    <col min="6384" max="6399" width="4.125" style="56"/>
    <col min="6400" max="6400" width="39.875" style="56" customWidth="1"/>
    <col min="6401" max="6401" width="6.375" style="56" customWidth="1"/>
    <col min="6402" max="6406" width="7.375" style="56" customWidth="1"/>
    <col min="6407" max="6411" width="8.25" style="56" customWidth="1"/>
    <col min="6412" max="6637" width="9" style="56" customWidth="1"/>
    <col min="6638" max="6638" width="49.375" style="56" customWidth="1"/>
    <col min="6639" max="6639" width="6.375" style="56" customWidth="1"/>
    <col min="6640" max="6655" width="4.125" style="56"/>
    <col min="6656" max="6656" width="39.875" style="56" customWidth="1"/>
    <col min="6657" max="6657" width="6.375" style="56" customWidth="1"/>
    <col min="6658" max="6662" width="7.375" style="56" customWidth="1"/>
    <col min="6663" max="6667" width="8.25" style="56" customWidth="1"/>
    <col min="6668" max="6893" width="9" style="56" customWidth="1"/>
    <col min="6894" max="6894" width="49.375" style="56" customWidth="1"/>
    <col min="6895" max="6895" width="6.375" style="56" customWidth="1"/>
    <col min="6896" max="6911" width="4.125" style="56"/>
    <col min="6912" max="6912" width="39.875" style="56" customWidth="1"/>
    <col min="6913" max="6913" width="6.375" style="56" customWidth="1"/>
    <col min="6914" max="6918" width="7.375" style="56" customWidth="1"/>
    <col min="6919" max="6923" width="8.25" style="56" customWidth="1"/>
    <col min="6924" max="7149" width="9" style="56" customWidth="1"/>
    <col min="7150" max="7150" width="49.375" style="56" customWidth="1"/>
    <col min="7151" max="7151" width="6.375" style="56" customWidth="1"/>
    <col min="7152" max="7167" width="4.125" style="56"/>
    <col min="7168" max="7168" width="39.875" style="56" customWidth="1"/>
    <col min="7169" max="7169" width="6.375" style="56" customWidth="1"/>
    <col min="7170" max="7174" width="7.375" style="56" customWidth="1"/>
    <col min="7175" max="7179" width="8.25" style="56" customWidth="1"/>
    <col min="7180" max="7405" width="9" style="56" customWidth="1"/>
    <col min="7406" max="7406" width="49.375" style="56" customWidth="1"/>
    <col min="7407" max="7407" width="6.375" style="56" customWidth="1"/>
    <col min="7408" max="7423" width="4.125" style="56"/>
    <col min="7424" max="7424" width="39.875" style="56" customWidth="1"/>
    <col min="7425" max="7425" width="6.375" style="56" customWidth="1"/>
    <col min="7426" max="7430" width="7.375" style="56" customWidth="1"/>
    <col min="7431" max="7435" width="8.25" style="56" customWidth="1"/>
    <col min="7436" max="7661" width="9" style="56" customWidth="1"/>
    <col min="7662" max="7662" width="49.375" style="56" customWidth="1"/>
    <col min="7663" max="7663" width="6.375" style="56" customWidth="1"/>
    <col min="7664" max="7679" width="4.125" style="56"/>
    <col min="7680" max="7680" width="39.875" style="56" customWidth="1"/>
    <col min="7681" max="7681" width="6.375" style="56" customWidth="1"/>
    <col min="7682" max="7686" width="7.375" style="56" customWidth="1"/>
    <col min="7687" max="7691" width="8.25" style="56" customWidth="1"/>
    <col min="7692" max="7917" width="9" style="56" customWidth="1"/>
    <col min="7918" max="7918" width="49.375" style="56" customWidth="1"/>
    <col min="7919" max="7919" width="6.375" style="56" customWidth="1"/>
    <col min="7920" max="7935" width="4.125" style="56"/>
    <col min="7936" max="7936" width="39.875" style="56" customWidth="1"/>
    <col min="7937" max="7937" width="6.375" style="56" customWidth="1"/>
    <col min="7938" max="7942" width="7.375" style="56" customWidth="1"/>
    <col min="7943" max="7947" width="8.25" style="56" customWidth="1"/>
    <col min="7948" max="8173" width="9" style="56" customWidth="1"/>
    <col min="8174" max="8174" width="49.375" style="56" customWidth="1"/>
    <col min="8175" max="8175" width="6.375" style="56" customWidth="1"/>
    <col min="8176" max="8191" width="4.125" style="56"/>
    <col min="8192" max="8192" width="39.875" style="56" customWidth="1"/>
    <col min="8193" max="8193" width="6.375" style="56" customWidth="1"/>
    <col min="8194" max="8198" width="7.375" style="56" customWidth="1"/>
    <col min="8199" max="8203" width="8.25" style="56" customWidth="1"/>
    <col min="8204" max="8429" width="9" style="56" customWidth="1"/>
    <col min="8430" max="8430" width="49.375" style="56" customWidth="1"/>
    <col min="8431" max="8431" width="6.375" style="56" customWidth="1"/>
    <col min="8432" max="8447" width="4.125" style="56"/>
    <col min="8448" max="8448" width="39.875" style="56" customWidth="1"/>
    <col min="8449" max="8449" width="6.375" style="56" customWidth="1"/>
    <col min="8450" max="8454" width="7.375" style="56" customWidth="1"/>
    <col min="8455" max="8459" width="8.25" style="56" customWidth="1"/>
    <col min="8460" max="8685" width="9" style="56" customWidth="1"/>
    <col min="8686" max="8686" width="49.375" style="56" customWidth="1"/>
    <col min="8687" max="8687" width="6.375" style="56" customWidth="1"/>
    <col min="8688" max="8703" width="4.125" style="56"/>
    <col min="8704" max="8704" width="39.875" style="56" customWidth="1"/>
    <col min="8705" max="8705" width="6.375" style="56" customWidth="1"/>
    <col min="8706" max="8710" width="7.375" style="56" customWidth="1"/>
    <col min="8711" max="8715" width="8.25" style="56" customWidth="1"/>
    <col min="8716" max="8941" width="9" style="56" customWidth="1"/>
    <col min="8942" max="8942" width="49.375" style="56" customWidth="1"/>
    <col min="8943" max="8943" width="6.375" style="56" customWidth="1"/>
    <col min="8944" max="8959" width="4.125" style="56"/>
    <col min="8960" max="8960" width="39.875" style="56" customWidth="1"/>
    <col min="8961" max="8961" width="6.375" style="56" customWidth="1"/>
    <col min="8962" max="8966" width="7.375" style="56" customWidth="1"/>
    <col min="8967" max="8971" width="8.25" style="56" customWidth="1"/>
    <col min="8972" max="9197" width="9" style="56" customWidth="1"/>
    <col min="9198" max="9198" width="49.375" style="56" customWidth="1"/>
    <col min="9199" max="9199" width="6.375" style="56" customWidth="1"/>
    <col min="9200" max="9215" width="4.125" style="56"/>
    <col min="9216" max="9216" width="39.875" style="56" customWidth="1"/>
    <col min="9217" max="9217" width="6.375" style="56" customWidth="1"/>
    <col min="9218" max="9222" width="7.375" style="56" customWidth="1"/>
    <col min="9223" max="9227" width="8.25" style="56" customWidth="1"/>
    <col min="9228" max="9453" width="9" style="56" customWidth="1"/>
    <col min="9454" max="9454" width="49.375" style="56" customWidth="1"/>
    <col min="9455" max="9455" width="6.375" style="56" customWidth="1"/>
    <col min="9456" max="9471" width="4.125" style="56"/>
    <col min="9472" max="9472" width="39.875" style="56" customWidth="1"/>
    <col min="9473" max="9473" width="6.375" style="56" customWidth="1"/>
    <col min="9474" max="9478" width="7.375" style="56" customWidth="1"/>
    <col min="9479" max="9483" width="8.25" style="56" customWidth="1"/>
    <col min="9484" max="9709" width="9" style="56" customWidth="1"/>
    <col min="9710" max="9710" width="49.375" style="56" customWidth="1"/>
    <col min="9711" max="9711" width="6.375" style="56" customWidth="1"/>
    <col min="9712" max="9727" width="4.125" style="56"/>
    <col min="9728" max="9728" width="39.875" style="56" customWidth="1"/>
    <col min="9729" max="9729" width="6.375" style="56" customWidth="1"/>
    <col min="9730" max="9734" width="7.375" style="56" customWidth="1"/>
    <col min="9735" max="9739" width="8.25" style="56" customWidth="1"/>
    <col min="9740" max="9965" width="9" style="56" customWidth="1"/>
    <col min="9966" max="9966" width="49.375" style="56" customWidth="1"/>
    <col min="9967" max="9967" width="6.375" style="56" customWidth="1"/>
    <col min="9968" max="9983" width="4.125" style="56"/>
    <col min="9984" max="9984" width="39.875" style="56" customWidth="1"/>
    <col min="9985" max="9985" width="6.375" style="56" customWidth="1"/>
    <col min="9986" max="9990" width="7.375" style="56" customWidth="1"/>
    <col min="9991" max="9995" width="8.25" style="56" customWidth="1"/>
    <col min="9996" max="10221" width="9" style="56" customWidth="1"/>
    <col min="10222" max="10222" width="49.375" style="56" customWidth="1"/>
    <col min="10223" max="10223" width="6.375" style="56" customWidth="1"/>
    <col min="10224" max="10239" width="4.125" style="56"/>
    <col min="10240" max="10240" width="39.875" style="56" customWidth="1"/>
    <col min="10241" max="10241" width="6.375" style="56" customWidth="1"/>
    <col min="10242" max="10246" width="7.375" style="56" customWidth="1"/>
    <col min="10247" max="10251" width="8.25" style="56" customWidth="1"/>
    <col min="10252" max="10477" width="9" style="56" customWidth="1"/>
    <col min="10478" max="10478" width="49.375" style="56" customWidth="1"/>
    <col min="10479" max="10479" width="6.375" style="56" customWidth="1"/>
    <col min="10480" max="10495" width="4.125" style="56"/>
    <col min="10496" max="10496" width="39.875" style="56" customWidth="1"/>
    <col min="10497" max="10497" width="6.375" style="56" customWidth="1"/>
    <col min="10498" max="10502" width="7.375" style="56" customWidth="1"/>
    <col min="10503" max="10507" width="8.25" style="56" customWidth="1"/>
    <col min="10508" max="10733" width="9" style="56" customWidth="1"/>
    <col min="10734" max="10734" width="49.375" style="56" customWidth="1"/>
    <col min="10735" max="10735" width="6.375" style="56" customWidth="1"/>
    <col min="10736" max="10751" width="4.125" style="56"/>
    <col min="10752" max="10752" width="39.875" style="56" customWidth="1"/>
    <col min="10753" max="10753" width="6.375" style="56" customWidth="1"/>
    <col min="10754" max="10758" width="7.375" style="56" customWidth="1"/>
    <col min="10759" max="10763" width="8.25" style="56" customWidth="1"/>
    <col min="10764" max="10989" width="9" style="56" customWidth="1"/>
    <col min="10990" max="10990" width="49.375" style="56" customWidth="1"/>
    <col min="10991" max="10991" width="6.375" style="56" customWidth="1"/>
    <col min="10992" max="11007" width="4.125" style="56"/>
    <col min="11008" max="11008" width="39.875" style="56" customWidth="1"/>
    <col min="11009" max="11009" width="6.375" style="56" customWidth="1"/>
    <col min="11010" max="11014" width="7.375" style="56" customWidth="1"/>
    <col min="11015" max="11019" width="8.25" style="56" customWidth="1"/>
    <col min="11020" max="11245" width="9" style="56" customWidth="1"/>
    <col min="11246" max="11246" width="49.375" style="56" customWidth="1"/>
    <col min="11247" max="11247" width="6.375" style="56" customWidth="1"/>
    <col min="11248" max="11263" width="4.125" style="56"/>
    <col min="11264" max="11264" width="39.875" style="56" customWidth="1"/>
    <col min="11265" max="11265" width="6.375" style="56" customWidth="1"/>
    <col min="11266" max="11270" width="7.375" style="56" customWidth="1"/>
    <col min="11271" max="11275" width="8.25" style="56" customWidth="1"/>
    <col min="11276" max="11501" width="9" style="56" customWidth="1"/>
    <col min="11502" max="11502" width="49.375" style="56" customWidth="1"/>
    <col min="11503" max="11503" width="6.375" style="56" customWidth="1"/>
    <col min="11504" max="11519" width="4.125" style="56"/>
    <col min="11520" max="11520" width="39.875" style="56" customWidth="1"/>
    <col min="11521" max="11521" width="6.375" style="56" customWidth="1"/>
    <col min="11522" max="11526" width="7.375" style="56" customWidth="1"/>
    <col min="11527" max="11531" width="8.25" style="56" customWidth="1"/>
    <col min="11532" max="11757" width="9" style="56" customWidth="1"/>
    <col min="11758" max="11758" width="49.375" style="56" customWidth="1"/>
    <col min="11759" max="11759" width="6.375" style="56" customWidth="1"/>
    <col min="11760" max="11775" width="4.125" style="56"/>
    <col min="11776" max="11776" width="39.875" style="56" customWidth="1"/>
    <col min="11777" max="11777" width="6.375" style="56" customWidth="1"/>
    <col min="11778" max="11782" width="7.375" style="56" customWidth="1"/>
    <col min="11783" max="11787" width="8.25" style="56" customWidth="1"/>
    <col min="11788" max="12013" width="9" style="56" customWidth="1"/>
    <col min="12014" max="12014" width="49.375" style="56" customWidth="1"/>
    <col min="12015" max="12015" width="6.375" style="56" customWidth="1"/>
    <col min="12016" max="12031" width="4.125" style="56"/>
    <col min="12032" max="12032" width="39.875" style="56" customWidth="1"/>
    <col min="12033" max="12033" width="6.375" style="56" customWidth="1"/>
    <col min="12034" max="12038" width="7.375" style="56" customWidth="1"/>
    <col min="12039" max="12043" width="8.25" style="56" customWidth="1"/>
    <col min="12044" max="12269" width="9" style="56" customWidth="1"/>
    <col min="12270" max="12270" width="49.375" style="56" customWidth="1"/>
    <col min="12271" max="12271" width="6.375" style="56" customWidth="1"/>
    <col min="12272" max="12287" width="4.125" style="56"/>
    <col min="12288" max="12288" width="39.875" style="56" customWidth="1"/>
    <col min="12289" max="12289" width="6.375" style="56" customWidth="1"/>
    <col min="12290" max="12294" width="7.375" style="56" customWidth="1"/>
    <col min="12295" max="12299" width="8.25" style="56" customWidth="1"/>
    <col min="12300" max="12525" width="9" style="56" customWidth="1"/>
    <col min="12526" max="12526" width="49.375" style="56" customWidth="1"/>
    <col min="12527" max="12527" width="6.375" style="56" customWidth="1"/>
    <col min="12528" max="12543" width="4.125" style="56"/>
    <col min="12544" max="12544" width="39.875" style="56" customWidth="1"/>
    <col min="12545" max="12545" width="6.375" style="56" customWidth="1"/>
    <col min="12546" max="12550" width="7.375" style="56" customWidth="1"/>
    <col min="12551" max="12555" width="8.25" style="56" customWidth="1"/>
    <col min="12556" max="12781" width="9" style="56" customWidth="1"/>
    <col min="12782" max="12782" width="49.375" style="56" customWidth="1"/>
    <col min="12783" max="12783" width="6.375" style="56" customWidth="1"/>
    <col min="12784" max="12799" width="4.125" style="56"/>
    <col min="12800" max="12800" width="39.875" style="56" customWidth="1"/>
    <col min="12801" max="12801" width="6.375" style="56" customWidth="1"/>
    <col min="12802" max="12806" width="7.375" style="56" customWidth="1"/>
    <col min="12807" max="12811" width="8.25" style="56" customWidth="1"/>
    <col min="12812" max="13037" width="9" style="56" customWidth="1"/>
    <col min="13038" max="13038" width="49.375" style="56" customWidth="1"/>
    <col min="13039" max="13039" width="6.375" style="56" customWidth="1"/>
    <col min="13040" max="13055" width="4.125" style="56"/>
    <col min="13056" max="13056" width="39.875" style="56" customWidth="1"/>
    <col min="13057" max="13057" width="6.375" style="56" customWidth="1"/>
    <col min="13058" max="13062" width="7.375" style="56" customWidth="1"/>
    <col min="13063" max="13067" width="8.25" style="56" customWidth="1"/>
    <col min="13068" max="13293" width="9" style="56" customWidth="1"/>
    <col min="13294" max="13294" width="49.375" style="56" customWidth="1"/>
    <col min="13295" max="13295" width="6.375" style="56" customWidth="1"/>
    <col min="13296" max="13311" width="4.125" style="56"/>
    <col min="13312" max="13312" width="39.875" style="56" customWidth="1"/>
    <col min="13313" max="13313" width="6.375" style="56" customWidth="1"/>
    <col min="13314" max="13318" width="7.375" style="56" customWidth="1"/>
    <col min="13319" max="13323" width="8.25" style="56" customWidth="1"/>
    <col min="13324" max="13549" width="9" style="56" customWidth="1"/>
    <col min="13550" max="13550" width="49.375" style="56" customWidth="1"/>
    <col min="13551" max="13551" width="6.375" style="56" customWidth="1"/>
    <col min="13552" max="13567" width="4.125" style="56"/>
    <col min="13568" max="13568" width="39.875" style="56" customWidth="1"/>
    <col min="13569" max="13569" width="6.375" style="56" customWidth="1"/>
    <col min="13570" max="13574" width="7.375" style="56" customWidth="1"/>
    <col min="13575" max="13579" width="8.25" style="56" customWidth="1"/>
    <col min="13580" max="13805" width="9" style="56" customWidth="1"/>
    <col min="13806" max="13806" width="49.375" style="56" customWidth="1"/>
    <col min="13807" max="13807" width="6.375" style="56" customWidth="1"/>
    <col min="13808" max="13823" width="4.125" style="56"/>
    <col min="13824" max="13824" width="39.875" style="56" customWidth="1"/>
    <col min="13825" max="13825" width="6.375" style="56" customWidth="1"/>
    <col min="13826" max="13830" width="7.375" style="56" customWidth="1"/>
    <col min="13831" max="13835" width="8.25" style="56" customWidth="1"/>
    <col min="13836" max="14061" width="9" style="56" customWidth="1"/>
    <col min="14062" max="14062" width="49.375" style="56" customWidth="1"/>
    <col min="14063" max="14063" width="6.375" style="56" customWidth="1"/>
    <col min="14064" max="14079" width="4.125" style="56"/>
    <col min="14080" max="14080" width="39.875" style="56" customWidth="1"/>
    <col min="14081" max="14081" width="6.375" style="56" customWidth="1"/>
    <col min="14082" max="14086" width="7.375" style="56" customWidth="1"/>
    <col min="14087" max="14091" width="8.25" style="56" customWidth="1"/>
    <col min="14092" max="14317" width="9" style="56" customWidth="1"/>
    <col min="14318" max="14318" width="49.375" style="56" customWidth="1"/>
    <col min="14319" max="14319" width="6.375" style="56" customWidth="1"/>
    <col min="14320" max="14335" width="4.125" style="56"/>
    <col min="14336" max="14336" width="39.875" style="56" customWidth="1"/>
    <col min="14337" max="14337" width="6.375" style="56" customWidth="1"/>
    <col min="14338" max="14342" width="7.375" style="56" customWidth="1"/>
    <col min="14343" max="14347" width="8.25" style="56" customWidth="1"/>
    <col min="14348" max="14573" width="9" style="56" customWidth="1"/>
    <col min="14574" max="14574" width="49.375" style="56" customWidth="1"/>
    <col min="14575" max="14575" width="6.375" style="56" customWidth="1"/>
    <col min="14576" max="14591" width="4.125" style="56"/>
    <col min="14592" max="14592" width="39.875" style="56" customWidth="1"/>
    <col min="14593" max="14593" width="6.375" style="56" customWidth="1"/>
    <col min="14594" max="14598" width="7.375" style="56" customWidth="1"/>
    <col min="14599" max="14603" width="8.25" style="56" customWidth="1"/>
    <col min="14604" max="14829" width="9" style="56" customWidth="1"/>
    <col min="14830" max="14830" width="49.375" style="56" customWidth="1"/>
    <col min="14831" max="14831" width="6.375" style="56" customWidth="1"/>
    <col min="14832" max="14847" width="4.125" style="56"/>
    <col min="14848" max="14848" width="39.875" style="56" customWidth="1"/>
    <col min="14849" max="14849" width="6.375" style="56" customWidth="1"/>
    <col min="14850" max="14854" width="7.375" style="56" customWidth="1"/>
    <col min="14855" max="14859" width="8.25" style="56" customWidth="1"/>
    <col min="14860" max="15085" width="9" style="56" customWidth="1"/>
    <col min="15086" max="15086" width="49.375" style="56" customWidth="1"/>
    <col min="15087" max="15087" width="6.375" style="56" customWidth="1"/>
    <col min="15088" max="15103" width="4.125" style="56"/>
    <col min="15104" max="15104" width="39.875" style="56" customWidth="1"/>
    <col min="15105" max="15105" width="6.375" style="56" customWidth="1"/>
    <col min="15106" max="15110" width="7.375" style="56" customWidth="1"/>
    <col min="15111" max="15115" width="8.25" style="56" customWidth="1"/>
    <col min="15116" max="15341" width="9" style="56" customWidth="1"/>
    <col min="15342" max="15342" width="49.375" style="56" customWidth="1"/>
    <col min="15343" max="15343" width="6.375" style="56" customWidth="1"/>
    <col min="15344" max="15359" width="4.125" style="56"/>
    <col min="15360" max="15360" width="39.875" style="56" customWidth="1"/>
    <col min="15361" max="15361" width="6.375" style="56" customWidth="1"/>
    <col min="15362" max="15366" width="7.375" style="56" customWidth="1"/>
    <col min="15367" max="15371" width="8.25" style="56" customWidth="1"/>
    <col min="15372" max="15597" width="9" style="56" customWidth="1"/>
    <col min="15598" max="15598" width="49.375" style="56" customWidth="1"/>
    <col min="15599" max="15599" width="6.375" style="56" customWidth="1"/>
    <col min="15600" max="15615" width="4.125" style="56"/>
    <col min="15616" max="15616" width="39.875" style="56" customWidth="1"/>
    <col min="15617" max="15617" width="6.375" style="56" customWidth="1"/>
    <col min="15618" max="15622" width="7.375" style="56" customWidth="1"/>
    <col min="15623" max="15627" width="8.25" style="56" customWidth="1"/>
    <col min="15628" max="15853" width="9" style="56" customWidth="1"/>
    <col min="15854" max="15854" width="49.375" style="56" customWidth="1"/>
    <col min="15855" max="15855" width="6.375" style="56" customWidth="1"/>
    <col min="15856" max="15871" width="4.125" style="56"/>
    <col min="15872" max="15872" width="39.875" style="56" customWidth="1"/>
    <col min="15873" max="15873" width="6.375" style="56" customWidth="1"/>
    <col min="15874" max="15878" width="7.375" style="56" customWidth="1"/>
    <col min="15879" max="15883" width="8.25" style="56" customWidth="1"/>
    <col min="15884" max="16109" width="9" style="56" customWidth="1"/>
    <col min="16110" max="16110" width="49.375" style="56" customWidth="1"/>
    <col min="16111" max="16111" width="6.375" style="56" customWidth="1"/>
    <col min="16112" max="16127" width="4.125" style="56"/>
    <col min="16128" max="16128" width="39.875" style="56" customWidth="1"/>
    <col min="16129" max="16129" width="6.375" style="56" customWidth="1"/>
    <col min="16130" max="16134" width="7.375" style="56" customWidth="1"/>
    <col min="16135" max="16139" width="8.25" style="56" customWidth="1"/>
    <col min="16140" max="16365" width="9" style="56" customWidth="1"/>
    <col min="16366" max="16366" width="49.375" style="56" customWidth="1"/>
    <col min="16367" max="16367" width="6.375" style="56" customWidth="1"/>
    <col min="16368" max="16384" width="4.125" style="56"/>
  </cols>
  <sheetData>
    <row r="1" spans="1:12" s="25" customFormat="1" ht="32.6" x14ac:dyDescent="0.8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26" customFormat="1" ht="25.15" x14ac:dyDescent="0.6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s="26" customFormat="1" ht="9" customHeight="1" x14ac:dyDescent="0.65">
      <c r="A3" s="3"/>
      <c r="B3" s="3"/>
    </row>
    <row r="4" spans="1:12" s="27" customFormat="1" ht="21.1" customHeight="1" x14ac:dyDescent="0.55000000000000004">
      <c r="A4" s="114" t="s">
        <v>19</v>
      </c>
      <c r="B4" s="114" t="s">
        <v>12</v>
      </c>
      <c r="C4" s="116" t="s">
        <v>20</v>
      </c>
      <c r="D4" s="116"/>
      <c r="E4" s="116"/>
      <c r="F4" s="116"/>
      <c r="G4" s="116"/>
      <c r="H4" s="112" t="s">
        <v>21</v>
      </c>
      <c r="I4" s="112" t="s">
        <v>35</v>
      </c>
      <c r="J4" s="112" t="s">
        <v>22</v>
      </c>
      <c r="K4" s="112" t="s">
        <v>23</v>
      </c>
      <c r="L4" s="112" t="s">
        <v>13</v>
      </c>
    </row>
    <row r="5" spans="1:12" s="27" customFormat="1" ht="43.5" customHeight="1" x14ac:dyDescent="0.55000000000000004">
      <c r="A5" s="117"/>
      <c r="B5" s="117"/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112"/>
      <c r="I5" s="112"/>
      <c r="J5" s="112"/>
      <c r="K5" s="112"/>
      <c r="L5" s="112"/>
    </row>
    <row r="6" spans="1:12" s="27" customFormat="1" ht="27.7" customHeight="1" x14ac:dyDescent="0.55000000000000004">
      <c r="A6" s="29" t="s">
        <v>33</v>
      </c>
      <c r="B6" s="30">
        <f>+B7+B11+B13+B21</f>
        <v>150</v>
      </c>
      <c r="C6" s="31"/>
      <c r="D6" s="31"/>
      <c r="E6" s="31"/>
      <c r="F6" s="31"/>
      <c r="G6" s="31"/>
      <c r="H6" s="31"/>
      <c r="I6" s="31">
        <f>I7+I11+I13</f>
        <v>0</v>
      </c>
      <c r="J6" s="31">
        <f>J7+J11+J13</f>
        <v>0</v>
      </c>
      <c r="K6" s="31">
        <f>K7+K11+K13</f>
        <v>0</v>
      </c>
      <c r="L6" s="31">
        <f>L7+L11+L13</f>
        <v>0</v>
      </c>
    </row>
    <row r="7" spans="1:12" s="27" customFormat="1" ht="29.25" customHeight="1" x14ac:dyDescent="0.55000000000000004">
      <c r="A7" s="32" t="s">
        <v>24</v>
      </c>
      <c r="B7" s="33">
        <f>SUM(B8:B10)</f>
        <v>40</v>
      </c>
      <c r="C7" s="34"/>
      <c r="D7" s="34"/>
      <c r="E7" s="34"/>
      <c r="F7" s="34"/>
      <c r="G7" s="34"/>
      <c r="H7" s="34"/>
      <c r="I7" s="34">
        <f>SUM(I8:I10)</f>
        <v>0</v>
      </c>
      <c r="J7" s="34">
        <f t="shared" ref="J7:L7" si="0">SUM(J8:J10)</f>
        <v>0</v>
      </c>
      <c r="K7" s="34">
        <f t="shared" si="0"/>
        <v>0</v>
      </c>
      <c r="L7" s="34">
        <f t="shared" si="0"/>
        <v>0</v>
      </c>
    </row>
    <row r="8" spans="1:12" s="27" customFormat="1" ht="46.55" customHeight="1" x14ac:dyDescent="0.55000000000000004">
      <c r="A8" s="35" t="s">
        <v>34</v>
      </c>
      <c r="B8" s="36">
        <f>'หมวดที่ 4'!B8</f>
        <v>20</v>
      </c>
      <c r="C8" s="58" t="str">
        <f>'หมวดที่ 4'!C8</f>
        <v xml:space="preserve">ไม่น้อยกว่า 119% หรือ
ไม่มากกว่า 151%
</v>
      </c>
      <c r="D8" s="58" t="str">
        <f>'หมวดที่ 4'!D8</f>
        <v>ไม่น้อยกว่า 123% หรือ
ไม่มากกว่า 147%</v>
      </c>
      <c r="E8" s="58" t="str">
        <f>'หมวดที่ 4'!E8</f>
        <v xml:space="preserve">ไม่น้อยกว่า 127% หรือ
ไม่มากกว่า143%
</v>
      </c>
      <c r="F8" s="58" t="str">
        <f>'หมวดที่ 4'!F8</f>
        <v xml:space="preserve">ไม่น้อยกว่า 131% 
หรือ
ไม่มากกว่า 139%
</v>
      </c>
      <c r="G8" s="58">
        <f>'หมวดที่ 4'!G8</f>
        <v>1.35</v>
      </c>
      <c r="H8" s="37"/>
      <c r="I8" s="47">
        <f>$B8*0.2*0.6*'หมวดที่ 4'!I8</f>
        <v>0</v>
      </c>
      <c r="J8" s="47">
        <f>$B8*0.2*0.2*'หมวดที่ 4'!J8</f>
        <v>0</v>
      </c>
      <c r="K8" s="47">
        <f>$B8*0.2*0.2*'หมวดที่ 4'!K8</f>
        <v>0</v>
      </c>
      <c r="L8" s="61">
        <f>SUM(I8:K8)</f>
        <v>0</v>
      </c>
    </row>
    <row r="9" spans="1:12" s="27" customFormat="1" ht="75.75" customHeight="1" x14ac:dyDescent="0.55000000000000004">
      <c r="A9" s="38" t="s">
        <v>37</v>
      </c>
      <c r="B9" s="39">
        <f>'หมวดที่ 4'!B9</f>
        <v>10</v>
      </c>
      <c r="C9" s="39">
        <f>'หมวดที่ 4'!C9</f>
        <v>0.245</v>
      </c>
      <c r="D9" s="39">
        <f>'หมวดที่ 4'!D9</f>
        <v>0.19500000000000001</v>
      </c>
      <c r="E9" s="39">
        <f>'หมวดที่ 4'!E9</f>
        <v>0.14499999999999999</v>
      </c>
      <c r="F9" s="39">
        <f>'หมวดที่ 4'!F9</f>
        <v>9.5000000000000001E-2</v>
      </c>
      <c r="G9" s="39">
        <f>'หมวดที่ 4'!G9</f>
        <v>4.4999999999999998E-2</v>
      </c>
      <c r="H9" s="40"/>
      <c r="I9" s="40">
        <f>$B9*0.2*0.6*'หมวดที่ 4'!J9</f>
        <v>0</v>
      </c>
      <c r="J9" s="40">
        <f>$B9*0.2*0.2*'หมวดที่ 4'!J9</f>
        <v>0</v>
      </c>
      <c r="K9" s="40">
        <f>$B9*0.2*0.2*'หมวดที่ 4'!K9</f>
        <v>0</v>
      </c>
      <c r="L9" s="39">
        <f t="shared" ref="L9:L10" si="1">SUM(I9:K9)</f>
        <v>0</v>
      </c>
    </row>
    <row r="10" spans="1:12" s="27" customFormat="1" ht="46.55" customHeight="1" x14ac:dyDescent="0.55000000000000004">
      <c r="A10" s="38" t="s">
        <v>36</v>
      </c>
      <c r="B10" s="39">
        <f>'หมวดที่ 4'!B10</f>
        <v>10</v>
      </c>
      <c r="C10" s="39">
        <f>'หมวดที่ 4'!C10</f>
        <v>60</v>
      </c>
      <c r="D10" s="39">
        <f>'หมวดที่ 4'!D10</f>
        <v>70</v>
      </c>
      <c r="E10" s="39">
        <f>'หมวดที่ 4'!E10</f>
        <v>80</v>
      </c>
      <c r="F10" s="39">
        <f>'หมวดที่ 4'!F10</f>
        <v>90</v>
      </c>
      <c r="G10" s="39">
        <f>'หมวดที่ 4'!G10</f>
        <v>100</v>
      </c>
      <c r="H10" s="41"/>
      <c r="I10" s="57">
        <f>$B10*0.2*0.6*'หมวดที่ 4'!I10</f>
        <v>0</v>
      </c>
      <c r="J10" s="57">
        <f>$B10*0.2*0.2*'หมวดที่ 4'!J10</f>
        <v>0</v>
      </c>
      <c r="K10" s="57">
        <f>$B10*0.2*0.2*'หมวดที่ 4'!K10</f>
        <v>0</v>
      </c>
      <c r="L10" s="51">
        <f t="shared" si="1"/>
        <v>0</v>
      </c>
    </row>
    <row r="11" spans="1:12" s="27" customFormat="1" ht="30.1" customHeight="1" x14ac:dyDescent="0.55000000000000004">
      <c r="A11" s="42" t="s">
        <v>25</v>
      </c>
      <c r="B11" s="33">
        <f>SUM(B12:B12)</f>
        <v>10</v>
      </c>
      <c r="C11" s="34"/>
      <c r="D11" s="34"/>
      <c r="E11" s="34"/>
      <c r="F11" s="34"/>
      <c r="G11" s="34"/>
      <c r="H11" s="34"/>
      <c r="I11" s="43"/>
      <c r="J11" s="43"/>
      <c r="K11" s="43"/>
      <c r="L11" s="43">
        <f>L12</f>
        <v>0</v>
      </c>
    </row>
    <row r="12" spans="1:12" s="27" customFormat="1" ht="46.55" customHeight="1" x14ac:dyDescent="0.55000000000000004">
      <c r="A12" s="44" t="s">
        <v>38</v>
      </c>
      <c r="B12" s="45">
        <f>'หมวดที่ 4'!B12</f>
        <v>10</v>
      </c>
      <c r="C12" s="45">
        <f>'หมวดที่ 4'!C12</f>
        <v>65</v>
      </c>
      <c r="D12" s="45">
        <f>'หมวดที่ 4'!D12</f>
        <v>70</v>
      </c>
      <c r="E12" s="45">
        <f>'หมวดที่ 4'!E12</f>
        <v>75</v>
      </c>
      <c r="F12" s="45">
        <f>'หมวดที่ 4'!F12</f>
        <v>80</v>
      </c>
      <c r="G12" s="45">
        <f>'หมวดที่ 4'!G12</f>
        <v>85</v>
      </c>
      <c r="H12" s="46"/>
      <c r="I12" s="46">
        <f>$B12*0.2*0.6*'หมวดที่ 4'!I12</f>
        <v>0</v>
      </c>
      <c r="J12" s="46">
        <f>$B12*0.2*0.2*'หมวดที่ 4'!J12</f>
        <v>0</v>
      </c>
      <c r="K12" s="46">
        <f>$B12*0.2*0.2*'หมวดที่ 4'!K12</f>
        <v>0</v>
      </c>
      <c r="L12" s="36">
        <f t="shared" ref="L12" si="2">SUM(I12:K12)</f>
        <v>0</v>
      </c>
    </row>
    <row r="13" spans="1:12" s="27" customFormat="1" ht="30.1" customHeight="1" x14ac:dyDescent="0.55000000000000004">
      <c r="A13" s="42" t="s">
        <v>26</v>
      </c>
      <c r="B13" s="33">
        <f>SUM(B14:B20)</f>
        <v>90</v>
      </c>
      <c r="C13" s="34"/>
      <c r="D13" s="34"/>
      <c r="E13" s="34"/>
      <c r="F13" s="34"/>
      <c r="G13" s="34"/>
      <c r="H13" s="34"/>
      <c r="I13" s="43"/>
      <c r="J13" s="43"/>
      <c r="K13" s="43"/>
      <c r="L13" s="43">
        <f>SUM(L14:L20)</f>
        <v>0</v>
      </c>
    </row>
    <row r="14" spans="1:12" s="27" customFormat="1" ht="21.75" x14ac:dyDescent="0.55000000000000004">
      <c r="A14" s="38" t="s">
        <v>39</v>
      </c>
      <c r="B14" s="39">
        <f>'หมวดที่ 4'!B14</f>
        <v>10</v>
      </c>
      <c r="C14" s="48">
        <f>'หมวดที่ 4'!C14</f>
        <v>0.2</v>
      </c>
      <c r="D14" s="48">
        <f>'หมวดที่ 4'!D14</f>
        <v>0.3</v>
      </c>
      <c r="E14" s="48">
        <f>'หมวดที่ 4'!E14</f>
        <v>0.4</v>
      </c>
      <c r="F14" s="48">
        <f>'หมวดที่ 4'!F14</f>
        <v>0.5</v>
      </c>
      <c r="G14" s="48">
        <f>'หมวดที่ 4'!G14</f>
        <v>0.6</v>
      </c>
      <c r="H14" s="40"/>
      <c r="I14" s="40">
        <f>$B14*0.2*0.6*'หมวดที่ 4'!I14</f>
        <v>0</v>
      </c>
      <c r="J14" s="40">
        <f>$B14*0.2*0.2*'หมวดที่ 4'!J14</f>
        <v>0</v>
      </c>
      <c r="K14" s="40">
        <f>$B14*0.2*0.2*'หมวดที่ 4'!K14</f>
        <v>0</v>
      </c>
      <c r="L14" s="39">
        <f t="shared" ref="L14" si="3">SUM(I14:K14)</f>
        <v>0</v>
      </c>
    </row>
    <row r="15" spans="1:12" s="27" customFormat="1" ht="21.75" x14ac:dyDescent="0.55000000000000004">
      <c r="A15" s="38" t="s">
        <v>40</v>
      </c>
      <c r="B15" s="39">
        <f>'หมวดที่ 4'!B15</f>
        <v>10</v>
      </c>
      <c r="C15" s="48">
        <f>'หมวดที่ 4'!C15</f>
        <v>0.2</v>
      </c>
      <c r="D15" s="48">
        <f>'หมวดที่ 4'!D15</f>
        <v>0.3</v>
      </c>
      <c r="E15" s="48">
        <f>'หมวดที่ 4'!E15</f>
        <v>0.4</v>
      </c>
      <c r="F15" s="48">
        <f>'หมวดที่ 4'!F15</f>
        <v>0.5</v>
      </c>
      <c r="G15" s="48">
        <f>'หมวดที่ 4'!G15</f>
        <v>0.6</v>
      </c>
      <c r="H15" s="40"/>
      <c r="I15" s="40">
        <f>$B15*0.2*0.6*'หมวดที่ 4'!I15</f>
        <v>0</v>
      </c>
      <c r="J15" s="40">
        <f>$B15*0.2*0.2*'หมวดที่ 4'!J15</f>
        <v>0</v>
      </c>
      <c r="K15" s="40">
        <f>$B15*0.2*0.2*'หมวดที่ 4'!K15</f>
        <v>0</v>
      </c>
      <c r="L15" s="39">
        <f t="shared" ref="L15:L22" si="4">SUM(I15:K15)</f>
        <v>0</v>
      </c>
    </row>
    <row r="16" spans="1:12" s="27" customFormat="1" ht="42.8" customHeight="1" x14ac:dyDescent="0.55000000000000004">
      <c r="A16" s="38" t="s">
        <v>41</v>
      </c>
      <c r="B16" s="39">
        <f>'หมวดที่ 4'!B16</f>
        <v>15</v>
      </c>
      <c r="C16" s="39">
        <f>'หมวดที่ 4'!C16</f>
        <v>80</v>
      </c>
      <c r="D16" s="39">
        <f>'หมวดที่ 4'!D16</f>
        <v>85</v>
      </c>
      <c r="E16" s="39">
        <f>'หมวดที่ 4'!E16</f>
        <v>90</v>
      </c>
      <c r="F16" s="39">
        <f>'หมวดที่ 4'!F16</f>
        <v>95</v>
      </c>
      <c r="G16" s="39">
        <f>'หมวดที่ 4'!G16</f>
        <v>100</v>
      </c>
      <c r="H16" s="40"/>
      <c r="I16" s="40">
        <f>$B16*0.2*0.6*'หมวดที่ 4'!I16</f>
        <v>0</v>
      </c>
      <c r="J16" s="40">
        <f>$B16*0.2*0.2*'หมวดที่ 4'!J16</f>
        <v>0</v>
      </c>
      <c r="K16" s="40">
        <f>$B16*0.2*0.2*'หมวดที่ 4'!K16</f>
        <v>0</v>
      </c>
      <c r="L16" s="39">
        <f t="shared" si="4"/>
        <v>0</v>
      </c>
    </row>
    <row r="17" spans="1:12" s="27" customFormat="1" ht="46.55" customHeight="1" x14ac:dyDescent="0.55000000000000004">
      <c r="A17" s="38" t="s">
        <v>42</v>
      </c>
      <c r="B17" s="39">
        <f>'หมวดที่ 4'!B17</f>
        <v>20</v>
      </c>
      <c r="C17" s="39">
        <f>'หมวดที่ 4'!C17</f>
        <v>60</v>
      </c>
      <c r="D17" s="39">
        <f>'หมวดที่ 4'!D17</f>
        <v>70</v>
      </c>
      <c r="E17" s="39">
        <f>'หมวดที่ 4'!E17</f>
        <v>80</v>
      </c>
      <c r="F17" s="39">
        <f>'หมวดที่ 4'!F17</f>
        <v>90</v>
      </c>
      <c r="G17" s="39">
        <f>'หมวดที่ 4'!G17</f>
        <v>100</v>
      </c>
      <c r="H17" s="40"/>
      <c r="I17" s="40">
        <f>$B17*0.2*0.6*'หมวดที่ 4'!I17</f>
        <v>0</v>
      </c>
      <c r="J17" s="40">
        <f>$B17*0.2*0.2*'หมวดที่ 4'!J17</f>
        <v>0</v>
      </c>
      <c r="K17" s="40">
        <f>$B17*0.2*0.2*'หมวดที่ 4'!K17</f>
        <v>0</v>
      </c>
      <c r="L17" s="39">
        <f t="shared" si="4"/>
        <v>0</v>
      </c>
    </row>
    <row r="18" spans="1:12" s="27" customFormat="1" ht="45" customHeight="1" x14ac:dyDescent="0.55000000000000004">
      <c r="A18" s="38" t="s">
        <v>43</v>
      </c>
      <c r="B18" s="39">
        <f>'หมวดที่ 4'!B18</f>
        <v>10</v>
      </c>
      <c r="C18" s="39">
        <f>'หมวดที่ 4'!C18</f>
        <v>50</v>
      </c>
      <c r="D18" s="39">
        <f>'หมวดที่ 4'!D18</f>
        <v>60</v>
      </c>
      <c r="E18" s="39">
        <f>'หมวดที่ 4'!E18</f>
        <v>70</v>
      </c>
      <c r="F18" s="39">
        <f>'หมวดที่ 4'!F18</f>
        <v>80</v>
      </c>
      <c r="G18" s="39">
        <f>'หมวดที่ 4'!G18</f>
        <v>90</v>
      </c>
      <c r="H18" s="40"/>
      <c r="I18" s="40">
        <f>$B18*0.2*0.6*'หมวดที่ 4'!I18</f>
        <v>0</v>
      </c>
      <c r="J18" s="40">
        <f>$B18*0.2*0.2*'หมวดที่ 4'!J18</f>
        <v>0</v>
      </c>
      <c r="K18" s="40">
        <f>$B18*0.2*0.2*'หมวดที่ 4'!K18</f>
        <v>0</v>
      </c>
      <c r="L18" s="39">
        <f t="shared" si="4"/>
        <v>0</v>
      </c>
    </row>
    <row r="19" spans="1:12" s="27" customFormat="1" ht="46.55" customHeight="1" x14ac:dyDescent="0.55000000000000004">
      <c r="A19" s="38" t="s">
        <v>44</v>
      </c>
      <c r="B19" s="39">
        <f>'หมวดที่ 4'!B19</f>
        <v>10</v>
      </c>
      <c r="C19" s="39">
        <f>'หมวดที่ 4'!C19</f>
        <v>50</v>
      </c>
      <c r="D19" s="39">
        <f>'หมวดที่ 4'!D19</f>
        <v>60</v>
      </c>
      <c r="E19" s="39">
        <f>'หมวดที่ 4'!E19</f>
        <v>70</v>
      </c>
      <c r="F19" s="39">
        <f>'หมวดที่ 4'!F19</f>
        <v>80</v>
      </c>
      <c r="G19" s="39">
        <f>'หมวดที่ 4'!G19</f>
        <v>90</v>
      </c>
      <c r="H19" s="40"/>
      <c r="I19" s="40">
        <f>$B19*0.2*0.6*'หมวดที่ 4'!I19</f>
        <v>0</v>
      </c>
      <c r="J19" s="40">
        <f>$B19*0.2*0.2*'หมวดที่ 4'!J19</f>
        <v>0</v>
      </c>
      <c r="K19" s="40">
        <f>$B19*0.2*0.2*'หมวดที่ 4'!K19</f>
        <v>0</v>
      </c>
      <c r="L19" s="39">
        <f t="shared" si="4"/>
        <v>0</v>
      </c>
    </row>
    <row r="20" spans="1:12" s="27" customFormat="1" ht="47.25" customHeight="1" x14ac:dyDescent="0.55000000000000004">
      <c r="A20" s="38" t="s">
        <v>45</v>
      </c>
      <c r="B20" s="39">
        <f>'หมวดที่ 4'!B20</f>
        <v>15</v>
      </c>
      <c r="C20" s="39">
        <f>'หมวดที่ 4'!C20</f>
        <v>50</v>
      </c>
      <c r="D20" s="39">
        <f>'หมวดที่ 4'!D20</f>
        <v>60</v>
      </c>
      <c r="E20" s="39">
        <f>'หมวดที่ 4'!E20</f>
        <v>70</v>
      </c>
      <c r="F20" s="39">
        <f>'หมวดที่ 4'!F20</f>
        <v>80</v>
      </c>
      <c r="G20" s="39">
        <f>'หมวดที่ 4'!G20</f>
        <v>90</v>
      </c>
      <c r="H20" s="40"/>
      <c r="I20" s="40">
        <f>$B20*0.2*0.6*'หมวดที่ 4'!I20</f>
        <v>0</v>
      </c>
      <c r="J20" s="40">
        <f>$B20*0.2*0.2*'หมวดที่ 4'!J20</f>
        <v>0</v>
      </c>
      <c r="K20" s="40">
        <f>$B20*0.2*0.2*'หมวดที่ 4'!K20</f>
        <v>0</v>
      </c>
      <c r="L20" s="39">
        <f t="shared" si="4"/>
        <v>0</v>
      </c>
    </row>
    <row r="21" spans="1:12" s="27" customFormat="1" ht="32.6" customHeight="1" x14ac:dyDescent="0.55000000000000004">
      <c r="A21" s="42" t="s">
        <v>49</v>
      </c>
      <c r="B21" s="33">
        <f>B22</f>
        <v>10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 s="27" customFormat="1" ht="47.25" customHeight="1" x14ac:dyDescent="0.55000000000000004">
      <c r="A22" s="76" t="s">
        <v>48</v>
      </c>
      <c r="B22" s="39">
        <f>'หมวดที่ 4'!B22</f>
        <v>10</v>
      </c>
      <c r="C22" s="39">
        <f>'หมวดที่ 4'!C22</f>
        <v>80</v>
      </c>
      <c r="D22" s="39">
        <f>'หมวดที่ 4'!D22</f>
        <v>85</v>
      </c>
      <c r="E22" s="39">
        <f>'หมวดที่ 4'!E22</f>
        <v>90</v>
      </c>
      <c r="F22" s="39">
        <f>'หมวดที่ 4'!F22</f>
        <v>95</v>
      </c>
      <c r="G22" s="39">
        <f>'หมวดที่ 4'!G22</f>
        <v>100</v>
      </c>
      <c r="H22" s="81"/>
      <c r="I22" s="40">
        <f>$B22*0.2*0.6*'หมวดที่ 4'!I22</f>
        <v>0</v>
      </c>
      <c r="J22" s="40">
        <f>$B22*0.2*0.2*'หมวดที่ 4'!J22</f>
        <v>0</v>
      </c>
      <c r="K22" s="40">
        <f>$B22*0.2*0.2*'หมวดที่ 4'!K22</f>
        <v>0</v>
      </c>
      <c r="L22" s="39">
        <f t="shared" si="4"/>
        <v>0</v>
      </c>
    </row>
    <row r="23" spans="1:12" s="27" customFormat="1" ht="21.75" x14ac:dyDescent="0.55000000000000004">
      <c r="A23" s="52"/>
      <c r="B23" s="53">
        <f>B6+'หมวดที่ 1-3'!C7+'หมวดที่ 1-3'!C8+'หมวดที่ 1-3'!C9+'หมวดที่ 1-3'!C10+'หมวดที่ 1-3'!C11+'หมวดที่ 1-3'!C12+'หมวดที่ 1-3'!C13+'หมวดที่ 1-3'!C14+'หมวดที่ 1-3'!C22</f>
        <v>1000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s="27" customFormat="1" ht="9" customHeight="1" x14ac:dyDescent="0.55000000000000004"/>
    <row r="25" spans="1:12" s="27" customFormat="1" ht="19.55" customHeight="1" x14ac:dyDescent="0.55000000000000004">
      <c r="A25" s="54" t="s">
        <v>4</v>
      </c>
    </row>
    <row r="26" spans="1:12" s="27" customFormat="1" ht="21.75" x14ac:dyDescent="0.55000000000000004">
      <c r="A26" s="27" t="s">
        <v>27</v>
      </c>
    </row>
    <row r="27" spans="1:12" s="27" customFormat="1" ht="21.75" x14ac:dyDescent="0.55000000000000004">
      <c r="A27" s="27" t="s">
        <v>28</v>
      </c>
    </row>
    <row r="28" spans="1:12" s="27" customFormat="1" ht="21.75" x14ac:dyDescent="0.55000000000000004">
      <c r="A28" s="27" t="s">
        <v>29</v>
      </c>
    </row>
    <row r="29" spans="1:12" s="27" customFormat="1" ht="21.75" x14ac:dyDescent="0.55000000000000004">
      <c r="A29" s="27" t="s">
        <v>30</v>
      </c>
    </row>
    <row r="30" spans="1:12" s="27" customFormat="1" ht="21.75" x14ac:dyDescent="0.55000000000000004">
      <c r="A30" s="27" t="s">
        <v>31</v>
      </c>
    </row>
    <row r="31" spans="1:12" s="27" customFormat="1" ht="21.75" x14ac:dyDescent="0.55000000000000004">
      <c r="A31" s="27" t="s">
        <v>32</v>
      </c>
    </row>
    <row r="32" spans="1:12" s="55" customFormat="1" ht="23.8" x14ac:dyDescent="0.55000000000000004"/>
    <row r="33" s="55" customFormat="1" ht="23.8" x14ac:dyDescent="0.55000000000000004"/>
    <row r="34" s="55" customFormat="1" ht="23.8" x14ac:dyDescent="0.55000000000000004"/>
    <row r="35" s="55" customFormat="1" ht="23.8" x14ac:dyDescent="0.55000000000000004"/>
    <row r="36" s="55" customFormat="1" ht="23.8" x14ac:dyDescent="0.55000000000000004"/>
    <row r="37" s="55" customFormat="1" ht="23.8" x14ac:dyDescent="0.55000000000000004"/>
    <row r="38" s="55" customFormat="1" ht="23.8" x14ac:dyDescent="0.55000000000000004"/>
    <row r="39" s="55" customFormat="1" ht="23.8" x14ac:dyDescent="0.55000000000000004"/>
    <row r="40" s="55" customFormat="1" ht="23.8" x14ac:dyDescent="0.55000000000000004"/>
    <row r="41" s="55" customFormat="1" ht="23.8" x14ac:dyDescent="0.55000000000000004"/>
    <row r="42" s="55" customFormat="1" ht="23.8" x14ac:dyDescent="0.55000000000000004"/>
    <row r="43" s="55" customFormat="1" ht="23.8" x14ac:dyDescent="0.55000000000000004"/>
    <row r="44" s="55" customFormat="1" ht="23.8" x14ac:dyDescent="0.55000000000000004"/>
    <row r="45" s="55" customFormat="1" ht="23.8" x14ac:dyDescent="0.55000000000000004"/>
    <row r="46" s="55" customFormat="1" ht="23.8" x14ac:dyDescent="0.55000000000000004"/>
    <row r="47" s="55" customFormat="1" ht="23.8" x14ac:dyDescent="0.55000000000000004"/>
    <row r="48" s="55" customFormat="1" ht="23.8" x14ac:dyDescent="0.55000000000000004"/>
  </sheetData>
  <mergeCells count="10">
    <mergeCell ref="A1:L1"/>
    <mergeCell ref="A2:L2"/>
    <mergeCell ref="A4:A5"/>
    <mergeCell ref="B4:B5"/>
    <mergeCell ref="C4:G4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หมวดที่ 1-3</vt:lpstr>
      <vt:lpstr>หมวดที่ 4</vt:lpstr>
      <vt:lpstr>คำนวนหมวดที่4</vt:lpstr>
      <vt:lpstr>'หมวดที่ 1-3'!Print_Titles</vt:lpstr>
      <vt:lpstr>'หมวดที่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2020-01-29T03:20:55Z</cp:lastPrinted>
  <dcterms:created xsi:type="dcterms:W3CDTF">2019-10-21T04:12:33Z</dcterms:created>
  <dcterms:modified xsi:type="dcterms:W3CDTF">2020-01-29T03:26:47Z</dcterms:modified>
</cp:coreProperties>
</file>